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Lastbilar\2020\2020_14\"/>
    </mc:Choice>
  </mc:AlternateContent>
  <xr:revisionPtr revIDLastSave="0" documentId="13_ncr:1_{A29261B4-9470-4329-96ED-33DE7942397B}" xr6:coauthVersionLast="45" xr6:coauthVersionMax="45" xr10:uidLastSave="{00000000-0000-0000-0000-000000000000}"/>
  <bookViews>
    <workbookView xWindow="1560" yWindow="450" windowWidth="25800" windowHeight="21150" tabRatio="951" xr2:uid="{00000000-000D-0000-FFFF-FFFF00000000}"/>
  </bookViews>
  <sheets>
    <sheet name="Titel" sheetId="95" r:id="rId1"/>
    <sheet name="Tabellförteckning_List of table" sheetId="81" r:id="rId2"/>
    <sheet name="Definitioner_Definitions" sheetId="94" r:id="rId3"/>
    <sheet name="Varugrupper_Commodity_groups" sheetId="103" r:id="rId4"/>
    <sheet name="Tabell 1" sheetId="49" r:id="rId5"/>
    <sheet name="Tabell 2" sheetId="2" r:id="rId6"/>
    <sheet name="Tabell 3" sheetId="50" r:id="rId7"/>
    <sheet name="Tabell 4A" sheetId="89" r:id="rId8"/>
    <sheet name="Tabell 4B" sheetId="91" r:id="rId9"/>
    <sheet name="Tabell 4C" sheetId="92" r:id="rId10"/>
    <sheet name="Tabell 4D" sheetId="93" r:id="rId11"/>
    <sheet name="Tabell 5" sheetId="12" r:id="rId12"/>
    <sheet name="Tabell 6A" sheetId="51" r:id="rId13"/>
    <sheet name="Tabell 6B" sheetId="10" r:id="rId14"/>
    <sheet name="Tabell 6C" sheetId="78" r:id="rId15"/>
    <sheet name="Tabell 7A" sheetId="8" r:id="rId16"/>
    <sheet name="Tabell 7B" sheetId="53" r:id="rId17"/>
    <sheet name="Tabell 7C" sheetId="70" r:id="rId18"/>
    <sheet name="Tabell 7D" sheetId="71" r:id="rId19"/>
    <sheet name="Tabell 8" sheetId="54" r:id="rId20"/>
    <sheet name="Tabell 9" sheetId="72" r:id="rId21"/>
    <sheet name="Tabell 10" sheetId="76" r:id="rId22"/>
    <sheet name="Tabell 11" sheetId="18" r:id="rId23"/>
    <sheet name="Tabell 12" sheetId="59" r:id="rId24"/>
    <sheet name="Tabell 13" sheetId="60" r:id="rId25"/>
    <sheet name="Tabell 14A" sheetId="63" r:id="rId26"/>
    <sheet name="Tabell 14B" sheetId="100" r:id="rId27"/>
    <sheet name="Tabell 15A" sheetId="77" r:id="rId28"/>
    <sheet name="Tabell 15B" sheetId="101" r:id="rId29"/>
    <sheet name="Tabell 16" sheetId="66" r:id="rId30"/>
    <sheet name="Tabell 17" sheetId="79" r:id="rId31"/>
    <sheet name="Tabell 18" sheetId="30" r:id="rId32"/>
    <sheet name="Tabell 19" sheetId="96" r:id="rId33"/>
    <sheet name="Tabell 20" sheetId="97" r:id="rId34"/>
    <sheet name="Tabell 21" sheetId="98" r:id="rId35"/>
  </sheets>
  <definedNames>
    <definedName name="_Toc292704927" localSheetId="2">Definitioner_Definitions!$A$1</definedName>
    <definedName name="_Toc292704928" localSheetId="2">Definitioner_Definitions!$A$3</definedName>
    <definedName name="_Toc292704929" localSheetId="2">Definitioner_Definitions!$A$23</definedName>
    <definedName name="_Toc292704931" localSheetId="2">Definitioner_Definitions!#REF!</definedName>
    <definedName name="_Toc292704932" localSheetId="2">Definitioner_Definitions!#REF!</definedName>
    <definedName name="_Toc507214361" localSheetId="13">'Tabell 6B'!#REF!</definedName>
    <definedName name="_Toc507214361" localSheetId="14">'Tabell 6C'!#REF!</definedName>
    <definedName name="_Toc507214363" localSheetId="24">'Tabell 13'!#REF!</definedName>
    <definedName name="_Toc507214363" localSheetId="15">'Tabell 7A'!#REF!</definedName>
    <definedName name="_Toc507214363" localSheetId="16">'Tabell 7B'!#REF!</definedName>
    <definedName name="_Toc507214363" localSheetId="17">'Tabell 7C'!#REF!</definedName>
    <definedName name="_Toc507214363" localSheetId="18">'Tabell 7D'!#REF!</definedName>
    <definedName name="_Toc515941894" localSheetId="21">'Tabell 10'!#REF!</definedName>
    <definedName name="_Toc515941894" localSheetId="5">'Tabell 2'!#REF!</definedName>
    <definedName name="_Toc515941894" localSheetId="6">'Tabell 3'!#REF!</definedName>
    <definedName name="_Toc515941894" localSheetId="19">'Tabell 8'!#REF!</definedName>
    <definedName name="_Toc515941896" localSheetId="7">'Tabell 4A'!#REF!</definedName>
    <definedName name="_Toc515941896" localSheetId="8">'Tabell 4B'!#REF!</definedName>
    <definedName name="_Toc515941896" localSheetId="9">'Tabell 4C'!#REF!</definedName>
    <definedName name="_Toc515941896" localSheetId="10">'Tabell 4D'!#REF!</definedName>
    <definedName name="_Toc515941896" localSheetId="11">'Tabell 5'!#REF!</definedName>
    <definedName name="_Toc515941896" localSheetId="20">'Tabell 9'!#REF!</definedName>
    <definedName name="_Toc515941907" localSheetId="22">'Tabell 11'!#REF!</definedName>
    <definedName name="_Toc515941907" localSheetId="23">'Tabell 12'!#REF!</definedName>
    <definedName name="_Toc515941907" localSheetId="25">'Tabell 14A'!#REF!</definedName>
    <definedName name="_Toc515941907" localSheetId="26">'Tabell 14B'!#REF!</definedName>
    <definedName name="_Toc515941907" localSheetId="27">'Tabell 15A'!#REF!</definedName>
    <definedName name="_Toc515941907" localSheetId="28">'Tabell 15B'!#REF!</definedName>
    <definedName name="_Toc515941907" localSheetId="29">'Tabell 16'!#REF!</definedName>
    <definedName name="_Toc515941907" localSheetId="30">'Tabell 17'!#REF!</definedName>
    <definedName name="_Toc524335857" localSheetId="21">'Tabell 10'!$A$3</definedName>
    <definedName name="_Toc524335857" localSheetId="5">'Tabell 2'!$A$3</definedName>
    <definedName name="_Toc524335857" localSheetId="6">'Tabell 3'!$A$3</definedName>
    <definedName name="_Toc524335857" localSheetId="19">'Tabell 8'!$A$3</definedName>
    <definedName name="_Toc524335861" localSheetId="7">'Tabell 4A'!$A$2</definedName>
    <definedName name="_Toc524335861" localSheetId="8">'Tabell 4B'!$A$2</definedName>
    <definedName name="_Toc524335861" localSheetId="9">'Tabell 4C'!$A$2</definedName>
    <definedName name="_Toc524335861" localSheetId="10">'Tabell 4D'!$A$2</definedName>
    <definedName name="_Toc524335861" localSheetId="11">'Tabell 5'!$A$2</definedName>
    <definedName name="_Toc524335861" localSheetId="20">'Tabell 9'!#REF!</definedName>
    <definedName name="_Toc524335865" localSheetId="13">'Tabell 6B'!$A$2</definedName>
    <definedName name="_Toc524335865" localSheetId="14">'Tabell 6C'!$A$2</definedName>
    <definedName name="_Toc524335869" localSheetId="24">'Tabell 13'!$A$2</definedName>
    <definedName name="_Toc524335869" localSheetId="15">'Tabell 7A'!$A$2</definedName>
    <definedName name="_Toc524335869" localSheetId="16">'Tabell 7B'!$A$2</definedName>
    <definedName name="_Toc524335869" localSheetId="17">'Tabell 7C'!$A$2</definedName>
    <definedName name="_Toc524335869" localSheetId="18">'Tabell 7D'!$A$2</definedName>
    <definedName name="_Toc524335885" localSheetId="22">'Tabell 11'!#REF!</definedName>
    <definedName name="_Toc524335885" localSheetId="23">'Tabell 12'!#REF!</definedName>
    <definedName name="_Toc524335885" localSheetId="25">'Tabell 14A'!#REF!</definedName>
    <definedName name="_Toc524335885" localSheetId="26">'Tabell 14B'!#REF!</definedName>
    <definedName name="_Toc524335885" localSheetId="27">'Tabell 15A'!#REF!</definedName>
    <definedName name="_Toc524335885" localSheetId="28">'Tabell 15B'!#REF!</definedName>
    <definedName name="_Toc524335885" localSheetId="29">'Tabell 16'!#REF!</definedName>
    <definedName name="_Toc524335885" localSheetId="30">'Tabell 17'!#REF!</definedName>
    <definedName name="_xl10" localSheetId="13">'Tabell 6B'!#REF!</definedName>
    <definedName name="_xl10" localSheetId="14">'Tabell 6C'!#REF!</definedName>
    <definedName name="_xl11" localSheetId="13">'Tabell 6B'!#REF!</definedName>
    <definedName name="_xl11" localSheetId="14">'Tabell 6C'!#REF!</definedName>
    <definedName name="_xl14" localSheetId="24">'Tabell 13'!$A$9</definedName>
    <definedName name="_xl14" localSheetId="15">'Tabell 7A'!$A$8</definedName>
    <definedName name="_xl14" localSheetId="16">'Tabell 7B'!$A$8</definedName>
    <definedName name="_xl14" localSheetId="17">'Tabell 7C'!$A$8</definedName>
    <definedName name="_xl14" localSheetId="18">'Tabell 7D'!$A$8</definedName>
    <definedName name="_xl2" localSheetId="21">'Tabell 10'!$A$10</definedName>
    <definedName name="_xl2" localSheetId="5">'Tabell 2'!$A$10</definedName>
    <definedName name="_xl2" localSheetId="6">'Tabell 3'!$A$13</definedName>
    <definedName name="_xl2" localSheetId="19">'Tabell 8'!$A$11</definedName>
    <definedName name="_xl21" localSheetId="22">'Tabell 11'!#REF!</definedName>
    <definedName name="_xl21" localSheetId="23">'Tabell 12'!#REF!</definedName>
    <definedName name="_xl21" localSheetId="25">'Tabell 14A'!#REF!</definedName>
    <definedName name="_xl21" localSheetId="26">'Tabell 14B'!#REF!</definedName>
    <definedName name="_xl21" localSheetId="27">'Tabell 15A'!#REF!</definedName>
    <definedName name="_xl21" localSheetId="28">'Tabell 15B'!#REF!</definedName>
    <definedName name="_xl21" localSheetId="29">'Tabell 16'!#REF!</definedName>
    <definedName name="_xl21" localSheetId="30">'Tabell 17'!#REF!</definedName>
    <definedName name="_xl23" localSheetId="22">'Tabell 11'!#REF!</definedName>
    <definedName name="_xl23" localSheetId="23">'Tabell 12'!#REF!</definedName>
    <definedName name="_xl23" localSheetId="25">'Tabell 14A'!#REF!</definedName>
    <definedName name="_xl23" localSheetId="26">'Tabell 14B'!#REF!</definedName>
    <definedName name="_xl23" localSheetId="27">'Tabell 15A'!#REF!</definedName>
    <definedName name="_xl23" localSheetId="28">'Tabell 15B'!#REF!</definedName>
    <definedName name="_xl23" localSheetId="29">'Tabell 16'!#REF!</definedName>
    <definedName name="_xl23" localSheetId="30">'Tabell 17'!#REF!</definedName>
    <definedName name="_xl32" localSheetId="21">'Tabell 10'!$C$12</definedName>
    <definedName name="_xl32" localSheetId="5">'Tabell 2'!$C$12</definedName>
    <definedName name="_xl32" localSheetId="6">'Tabell 3'!#REF!</definedName>
    <definedName name="_xl32" localSheetId="19">'Tabell 8'!#REF!</definedName>
    <definedName name="_xl37" localSheetId="13">'Tabell 6B'!$F$11</definedName>
    <definedName name="_xl37" localSheetId="14">'Tabell 6C'!$F$11</definedName>
    <definedName name="_xl38" localSheetId="13">'Tabell 6B'!$Q$11</definedName>
    <definedName name="_xl38" localSheetId="14">'Tabell 6C'!$Q$11</definedName>
    <definedName name="_xl41" localSheetId="24">'Tabell 13'!$F$13</definedName>
    <definedName name="_xl41" localSheetId="15">'Tabell 7A'!$F$13</definedName>
    <definedName name="_xl41" localSheetId="16">'Tabell 7B'!$F$13</definedName>
    <definedName name="_xl41" localSheetId="17">'Tabell 7C'!$F$13</definedName>
    <definedName name="_xl41" localSheetId="18">'Tabell 7D'!$F$13</definedName>
    <definedName name="_xl51" localSheetId="22">'Tabell 11'!#REF!</definedName>
    <definedName name="_xl51" localSheetId="23">'Tabell 12'!#REF!</definedName>
    <definedName name="_xl51" localSheetId="25">'Tabell 14A'!#REF!</definedName>
    <definedName name="_xl51" localSheetId="26">'Tabell 14B'!#REF!</definedName>
    <definedName name="_xl51" localSheetId="27">'Tabell 15A'!#REF!</definedName>
    <definedName name="_xl51" localSheetId="28">'Tabell 15B'!#REF!</definedName>
    <definedName name="_xl51" localSheetId="29">'Tabell 16'!#REF!</definedName>
    <definedName name="_xl51" localSheetId="30">'Tabell 17'!#REF!</definedName>
    <definedName name="_xl6" localSheetId="7">'Tabell 4A'!$B$13</definedName>
    <definedName name="_xl6" localSheetId="8">'Tabell 4B'!$B$13</definedName>
    <definedName name="_xl6" localSheetId="9">'Tabell 4C'!$B$13</definedName>
    <definedName name="_xl6" localSheetId="10">'Tabell 4D'!$B$13</definedName>
    <definedName name="_xl6" localSheetId="11">'Tabell 5'!$B$13</definedName>
    <definedName name="_xl6" localSheetId="20">'Tabell 9'!#REF!</definedName>
    <definedName name="_xl79" localSheetId="7">'Tabell 4A'!#REF!</definedName>
    <definedName name="_xl79" localSheetId="8">'Tabell 4B'!#REF!</definedName>
    <definedName name="_xl79" localSheetId="9">'Tabell 4C'!#REF!</definedName>
    <definedName name="_xl79" localSheetId="10">'Tabell 4D'!#REF!</definedName>
    <definedName name="_xl79" localSheetId="11">'Tabell 5'!$F$13</definedName>
    <definedName name="_xl79" localSheetId="20">'Tabell 9'!#REF!</definedName>
    <definedName name="_xl80" localSheetId="7">'Tabell 4A'!$U$13</definedName>
    <definedName name="_xl80" localSheetId="8">'Tabell 4B'!$U$13</definedName>
    <definedName name="_xl80" localSheetId="9">'Tabell 4C'!$U$13</definedName>
    <definedName name="_xl80" localSheetId="10">'Tabell 4D'!$U$13</definedName>
    <definedName name="_xl80" localSheetId="11">'Tabell 5'!$V$13</definedName>
    <definedName name="_xl80" localSheetId="20">'Tabell 9'!#REF!</definedName>
    <definedName name="_xlnm.Print_Area" localSheetId="2">Definitioner_Definitions!$A$1:$N$110</definedName>
    <definedName name="_xlnm.Print_Area" localSheetId="4">'Tabell 1'!$A$1:$L$99</definedName>
    <definedName name="_xlnm.Print_Area" localSheetId="21">'Tabell 10'!$A$1:$U$64</definedName>
    <definedName name="_xlnm.Print_Area" localSheetId="22">'Tabell 11'!$A$1:$T$74</definedName>
    <definedName name="_xlnm.Print_Area" localSheetId="23">'Tabell 12'!$A$1:$T$42</definedName>
    <definedName name="_xlnm.Print_Area" localSheetId="25">'Tabell 14A'!$A$1:$AN$39</definedName>
    <definedName name="_xlnm.Print_Area" localSheetId="26">'Tabell 14B'!$A$1:$AN$39</definedName>
    <definedName name="_xlnm.Print_Area" localSheetId="27">'Tabell 15A'!$A$1:$AN$38</definedName>
    <definedName name="_xlnm.Print_Area" localSheetId="28">'Tabell 15B'!$A$1:$AN$38</definedName>
    <definedName name="_xlnm.Print_Area" localSheetId="29">'Tabell 16'!$A$1:$Z$67</definedName>
    <definedName name="_xlnm.Print_Area" localSheetId="30">'Tabell 17'!$A$1:$AB$67</definedName>
    <definedName name="_xlnm.Print_Area" localSheetId="31">'Tabell 18'!$A$1:$M$34</definedName>
    <definedName name="_xlnm.Print_Area" localSheetId="32">'Tabell 19'!$A$1:$K$73</definedName>
    <definedName name="_xlnm.Print_Area" localSheetId="5">'Tabell 2'!$A$1:$U$64</definedName>
    <definedName name="_xlnm.Print_Area" localSheetId="33">'Tabell 20'!$A$1:$K$73</definedName>
    <definedName name="_xlnm.Print_Area" localSheetId="34">'Tabell 21'!$A$1:$K$73</definedName>
    <definedName name="_xlnm.Print_Area" localSheetId="6">'Tabell 3'!$A$1:$T$81</definedName>
    <definedName name="_xlnm.Print_Area" localSheetId="7">'Tabell 4A'!$A$1:$Z$26</definedName>
    <definedName name="_xlnm.Print_Area" localSheetId="8">'Tabell 4B'!$A$1:$Z$26</definedName>
    <definedName name="_xlnm.Print_Area" localSheetId="9">'Tabell 4C'!$A$1:$Z$26</definedName>
    <definedName name="_xlnm.Print_Area" localSheetId="10">'Tabell 4D'!$A$1:$Z$26</definedName>
    <definedName name="_xlnm.Print_Area" localSheetId="11">'Tabell 5'!$A$1:$AB$42</definedName>
    <definedName name="_xlnm.Print_Area" localSheetId="12">'Tabell 6A'!$A$1:$P$50</definedName>
    <definedName name="_xlnm.Print_Area" localSheetId="13">'Tabell 6B'!$A$1:$AB$41</definedName>
    <definedName name="_xlnm.Print_Area" localSheetId="14">'Tabell 6C'!$A$1:$AB$41</definedName>
    <definedName name="_xlnm.Print_Area" localSheetId="15">'Tabell 7A'!$A$1:$R$42</definedName>
    <definedName name="_xlnm.Print_Area" localSheetId="18">'Tabell 7D'!$A$1:$L$42</definedName>
    <definedName name="_xlnm.Print_Area" localSheetId="19">'Tabell 8'!$A$1:$T$29</definedName>
    <definedName name="_xlnm.Print_Area" localSheetId="20">'Tabell 9'!$A$1:$N$18</definedName>
    <definedName name="_xlnm.Print_Area" localSheetId="1">'Tabellförteckning_List of table'!$G$1:$K$38</definedName>
    <definedName name="_xlnm.Print_Area" localSheetId="0">Titel!$A$1:$V$24</definedName>
    <definedName name="_xlnm.Print_Area" localSheetId="3">Varugrupper_Commodity_groups!$A$1:$C$23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81" l="1"/>
  <c r="G30" i="81"/>
  <c r="E30" i="81"/>
  <c r="J30" i="81" s="1"/>
  <c r="D30" i="81"/>
  <c r="H30" i="81" s="1"/>
  <c r="I28" i="81"/>
  <c r="G28" i="81"/>
  <c r="E28" i="81"/>
  <c r="J28" i="81" s="1"/>
  <c r="D28" i="81"/>
  <c r="H28" i="81" s="1"/>
  <c r="G37" i="81"/>
  <c r="G36" i="81"/>
  <c r="G35" i="81"/>
  <c r="G24" i="81"/>
  <c r="G25" i="81"/>
  <c r="G26" i="81"/>
  <c r="G27" i="81"/>
  <c r="G29" i="81"/>
  <c r="G31" i="81"/>
  <c r="G32" i="81"/>
  <c r="G33" i="81"/>
  <c r="G23" i="81"/>
  <c r="G7" i="81"/>
  <c r="G8" i="81"/>
  <c r="G9" i="81"/>
  <c r="G10" i="81"/>
  <c r="G11" i="81"/>
  <c r="G12" i="81"/>
  <c r="G13" i="81"/>
  <c r="G14" i="81"/>
  <c r="G15" i="81"/>
  <c r="G16" i="81"/>
  <c r="G17" i="81"/>
  <c r="G18" i="81"/>
  <c r="G19" i="81"/>
  <c r="G20" i="81"/>
  <c r="G21" i="81"/>
  <c r="G6" i="81"/>
  <c r="G5" i="81"/>
  <c r="E37" i="81"/>
  <c r="J37" i="81" s="1"/>
  <c r="D37" i="81"/>
  <c r="H37" i="81" s="1"/>
  <c r="E36" i="81"/>
  <c r="J36" i="81" s="1"/>
  <c r="D36" i="81"/>
  <c r="H36" i="81" s="1"/>
  <c r="E35" i="81"/>
  <c r="J35" i="81" s="1"/>
  <c r="D35" i="81"/>
  <c r="H35" i="81" s="1"/>
  <c r="I37" i="81"/>
  <c r="I36" i="81"/>
  <c r="I35" i="81"/>
  <c r="I10" i="81"/>
  <c r="I11" i="81"/>
  <c r="E11" i="81"/>
  <c r="J11" i="81"/>
  <c r="D11" i="81"/>
  <c r="H11" i="81" s="1"/>
  <c r="E10" i="81"/>
  <c r="J10" i="81" s="1"/>
  <c r="D10" i="81"/>
  <c r="H10" i="81" s="1"/>
  <c r="E9" i="81"/>
  <c r="J9" i="81" s="1"/>
  <c r="D9" i="81"/>
  <c r="H9" i="81" s="1"/>
  <c r="E8" i="81"/>
  <c r="J8" i="81" s="1"/>
  <c r="D8" i="81"/>
  <c r="H8" i="81" s="1"/>
  <c r="I24" i="81"/>
  <c r="I25" i="81"/>
  <c r="I26" i="81"/>
  <c r="I27" i="81"/>
  <c r="I29" i="81"/>
  <c r="I31" i="81"/>
  <c r="I32" i="81"/>
  <c r="I33" i="81"/>
  <c r="I23" i="81"/>
  <c r="I6" i="81"/>
  <c r="I7" i="81"/>
  <c r="I8" i="81"/>
  <c r="I9" i="81"/>
  <c r="I12" i="81"/>
  <c r="I13" i="81"/>
  <c r="I14" i="81"/>
  <c r="I15" i="81"/>
  <c r="I16" i="81"/>
  <c r="I17" i="81"/>
  <c r="I18" i="81"/>
  <c r="I19" i="81"/>
  <c r="I20" i="81"/>
  <c r="I21" i="81"/>
  <c r="I5" i="81"/>
  <c r="E19" i="81"/>
  <c r="J19" i="81" s="1"/>
  <c r="D19" i="81"/>
  <c r="H19" i="81" s="1"/>
  <c r="E18" i="81"/>
  <c r="J18" i="81" s="1"/>
  <c r="E33" i="81"/>
  <c r="J33" i="81" s="1"/>
  <c r="E32" i="81"/>
  <c r="J32" i="81" s="1"/>
  <c r="E31" i="81"/>
  <c r="J31" i="81" s="1"/>
  <c r="E29" i="81"/>
  <c r="J29" i="81" s="1"/>
  <c r="E27" i="81"/>
  <c r="J27" i="81" s="1"/>
  <c r="E26" i="81"/>
  <c r="J26" i="81" s="1"/>
  <c r="E24" i="81"/>
  <c r="J24" i="81" s="1"/>
  <c r="E23" i="81"/>
  <c r="J23" i="81" s="1"/>
  <c r="E17" i="81"/>
  <c r="J17" i="81" s="1"/>
  <c r="E16" i="81"/>
  <c r="J16" i="81" s="1"/>
  <c r="E15" i="81"/>
  <c r="J15" i="81" s="1"/>
  <c r="E14" i="81"/>
  <c r="J14" i="81" s="1"/>
  <c r="E13" i="81"/>
  <c r="J13" i="81"/>
  <c r="E7" i="81"/>
  <c r="J7" i="81" s="1"/>
  <c r="E6" i="81"/>
  <c r="J6" i="81" s="1"/>
  <c r="E12" i="81"/>
  <c r="J12" i="81" s="1"/>
  <c r="E20" i="81"/>
  <c r="J20" i="81" s="1"/>
  <c r="E21" i="81"/>
  <c r="J21" i="81" s="1"/>
  <c r="E25" i="81"/>
  <c r="J25" i="81"/>
  <c r="E5" i="81"/>
  <c r="J5" i="81" s="1"/>
  <c r="D27" i="81"/>
  <c r="H27" i="81" s="1"/>
  <c r="D24" i="81"/>
  <c r="H24" i="81" s="1"/>
  <c r="D25" i="81"/>
  <c r="H25" i="81" s="1"/>
  <c r="D26" i="81"/>
  <c r="H26" i="81" s="1"/>
  <c r="D29" i="81"/>
  <c r="H29" i="81" s="1"/>
  <c r="D31" i="81"/>
  <c r="H31" i="81" s="1"/>
  <c r="D32" i="81"/>
  <c r="H32" i="81" s="1"/>
  <c r="D33" i="81"/>
  <c r="H33" i="81" s="1"/>
  <c r="D23" i="81"/>
  <c r="H23" i="81" s="1"/>
  <c r="D21" i="81"/>
  <c r="H21" i="81" s="1"/>
  <c r="D14" i="81"/>
  <c r="H14" i="81" s="1"/>
  <c r="D15" i="81"/>
  <c r="H15" i="81" s="1"/>
  <c r="D16" i="81"/>
  <c r="H16" i="81"/>
  <c r="D17" i="81"/>
  <c r="H17" i="81" s="1"/>
  <c r="D18" i="81"/>
  <c r="H18" i="81" s="1"/>
  <c r="D13" i="81"/>
  <c r="H13" i="81" s="1"/>
  <c r="D12" i="81"/>
  <c r="H12" i="81" s="1"/>
  <c r="D7" i="81"/>
  <c r="H7" i="81"/>
  <c r="D6" i="81"/>
  <c r="H6" i="81" s="1"/>
  <c r="D5" i="81"/>
  <c r="H5" i="81" s="1"/>
  <c r="D20" i="81"/>
  <c r="H20" i="81" s="1"/>
</calcChain>
</file>

<file path=xl/sharedStrings.xml><?xml version="1.0" encoding="utf-8"?>
<sst xmlns="http://schemas.openxmlformats.org/spreadsheetml/2006/main" count="6253" uniqueCount="548">
  <si>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</si>
  <si>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</si>
  <si>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</si>
  <si>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</si>
  <si>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</si>
  <si>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</si>
  <si>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</si>
  <si>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</si>
  <si>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</si>
  <si>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</si>
  <si>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</si>
  <si>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</si>
  <si>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</si>
  <si>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</si>
  <si>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</si>
  <si>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</si>
  <si>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</si>
  <si>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</si>
  <si>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</si>
  <si>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</si>
  <si>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</si>
  <si>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</si>
  <si>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</si>
  <si>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</si>
  <si>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</si>
  <si>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</si>
  <si>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</si>
  <si>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</si>
  <si>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</si>
  <si>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</si>
  <si>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</si>
  <si>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</si>
  <si>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</si>
  <si>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</si>
  <si>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</si>
  <si>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</si>
  <si>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</si>
  <si>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</si>
  <si>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</si>
  <si>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</si>
  <si>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</si>
  <si>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</si>
  <si>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</si>
  <si>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</si>
  <si>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</si>
  <si>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</si>
  <si>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</si>
  <si>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</si>
  <si>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</si>
  <si>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</si>
  <si>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</si>
  <si>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</si>
  <si>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</si>
  <si>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</si>
  <si>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</si>
  <si>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</si>
  <si>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</si>
  <si>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</si>
  <si>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</si>
  <si>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</si>
  <si>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</si>
  <si>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</si>
  <si>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</si>
  <si>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</si>
  <si>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</si>
  <si>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</si>
  <si>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</si>
  <si>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</si>
  <si>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</si>
  <si>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</si>
  <si>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</si>
  <si>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</si>
  <si>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</si>
  <si>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</si>
  <si>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</si>
  <si>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</si>
  <si>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</si>
  <si>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</si>
  <si>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</si>
  <si>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</si>
  <si>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</si>
  <si>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</si>
  <si>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</si>
  <si>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</si>
  <si>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</si>
  <si>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</si>
  <si>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</si>
  <si>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</si>
  <si>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</si>
  <si>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</si>
  <si>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</si>
  <si>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</si>
  <si>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</si>
  <si>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</si>
  <si>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</si>
  <si>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</si>
  <si>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</si>
  <si>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</si>
  <si>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</si>
  <si>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</si>
  <si>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</si>
  <si>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</si>
  <si>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</si>
  <si>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</si>
  <si>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</si>
  <si>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</si>
  <si>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</si>
  <si>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</si>
  <si>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</si>
  <si>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</si>
  <si>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</si>
  <si>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</si>
  <si>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</si>
  <si>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</si>
  <si>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</si>
  <si>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</si>
  <si>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</si>
  <si>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</si>
  <si>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</si>
  <si>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</si>
  <si>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</si>
  <si>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</si>
  <si>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</si>
  <si>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</si>
  <si>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</si>
  <si>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</si>
  <si>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</si>
  <si>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</si>
  <si>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</si>
  <si>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</si>
  <si>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</si>
  <si>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</si>
  <si>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</si>
  <si>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</si>
  <si>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</si>
  <si>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</si>
  <si>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</si>
  <si>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</si>
  <si>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 xml:space="preserve">– </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</si>
  <si>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</si>
  <si>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</si>
  <si>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</si>
  <si>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</si>
  <si>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</si>
  <si>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</si>
  <si>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</si>
  <si>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</si>
  <si>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</si>
  <si>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</si>
  <si>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</si>
  <si>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</si>
  <si>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</si>
  <si>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</si>
  <si>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</si>
  <si>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</si>
  <si>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</si>
  <si>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</si>
  <si>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</si>
  <si>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</si>
  <si>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</si>
  <si>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</si>
  <si>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</si>
  <si>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</si>
  <si>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</si>
  <si>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</si>
  <si>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</si>
  <si>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</si>
  <si>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</si>
  <si>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</si>
  <si>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</si>
  <si>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</si>
  <si>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</si>
  <si>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</si>
  <si>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</si>
  <si>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</si>
  <si>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</si>
  <si>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</si>
  <si>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</si>
  <si>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</si>
  <si>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</si>
  <si>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</si>
  <si>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</si>
  <si>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</si>
  <si>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</si>
  <si>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</si>
  <si>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</si>
  <si>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</si>
  <si>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</si>
  <si>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</si>
  <si>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</si>
  <si>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</si>
  <si>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</si>
  <si>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</si>
  <si>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</si>
  <si>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</si>
  <si>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</si>
  <si>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</si>
  <si>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</si>
  <si>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</si>
  <si>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</si>
  <si>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</si>
  <si>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</si>
  <si>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</si>
  <si>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</si>
  <si>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</si>
  <si>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</si>
  <si>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</si>
  <si>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</si>
  <si>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</si>
  <si>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</si>
  <si>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</si>
  <si>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</si>
  <si>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</si>
  <si>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</si>
  <si>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</si>
  <si>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</si>
  <si>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</si>
  <si>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</si>
  <si>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</si>
  <si>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</si>
  <si>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</si>
  <si>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</si>
  <si>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</si>
  <si>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</si>
  <si>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</si>
  <si>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</si>
  <si>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</si>
  <si>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</si>
  <si>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</si>
  <si>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</si>
  <si>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</si>
  <si>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</si>
  <si>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</si>
  <si>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</si>
  <si>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</si>
  <si>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</si>
  <si>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</si>
  <si>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</si>
  <si>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</si>
  <si>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</si>
  <si>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</si>
  <si>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</si>
  <si>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</si>
  <si>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</si>
  <si>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t>Rödby-Puttgarden</t>
  </si>
  <si>
    <t>Horten-Moss</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</si>
  <si>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</si>
  <si>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</si>
  <si>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Utrustning för transport av gods</t>
  </si>
  <si>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</si>
  <si>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</si>
  <si>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</si>
  <si>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</si>
  <si>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</si>
  <si>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</si>
  <si>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</si>
  <si>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</si>
  <si>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</si>
  <si>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</si>
  <si>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</si>
  <si>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</si>
  <si>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</si>
  <si>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</si>
  <si>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</si>
  <si>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</si>
  <si>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</si>
  <si>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</si>
  <si>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</si>
  <si>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</si>
  <si>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</si>
  <si>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</si>
  <si>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</si>
  <si>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</si>
  <si>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</si>
  <si>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</si>
  <si>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</si>
  <si>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</si>
  <si>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</si>
  <si>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r>
      <t>Antal lastbilar, totalt</t>
    </r>
    <r>
      <rPr>
        <vertAlign val="superscript"/>
        <sz val="8"/>
        <rFont val="Arial"/>
        <family val="2"/>
      </rPr>
      <t>1</t>
    </r>
  </si>
  <si>
    <t>1) Värdet avser det genomsnittliga antalet lastbilar i undersökningspopulationen under undersökningsåret.</t>
  </si>
  <si>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</si>
  <si>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</si>
  <si>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</si>
  <si>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</si>
  <si>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</si>
  <si>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</si>
  <si>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</si>
  <si>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Trafikarbetet </t>
    </r>
    <r>
      <rPr>
        <sz val="9.5"/>
        <rFont val="Arial"/>
        <family val="2"/>
      </rPr>
      <t>redovisas som antal körda kilometer.</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</si>
  <si>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</si>
  <si>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Yrkesmässig trafik </t>
    </r>
    <r>
      <rPr>
        <sz val="9.5"/>
        <rFont val="Arial"/>
        <family val="2"/>
      </rPr>
      <t>avser transporter åt andra mot betalning, till exempel godstrafik.</t>
    </r>
  </si>
  <si>
    <t xml:space="preserve">- </t>
  </si>
  <si>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</si>
  <si>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</si>
  <si>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</si>
  <si>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</si>
  <si>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</si>
  <si>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</si>
  <si>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</si>
  <si>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</si>
  <si>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</si>
  <si>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</si>
  <si>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</si>
  <si>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</si>
  <si>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</si>
  <si>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</si>
  <si>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</si>
  <si>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</si>
  <si>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</si>
  <si>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</si>
  <si>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Kontaktperson:</t>
  </si>
  <si>
    <t>Trafikanalys</t>
  </si>
  <si>
    <t>Statisticon AB</t>
  </si>
  <si>
    <t>Mats Nyfjäll</t>
  </si>
  <si>
    <t>tel: 010-130 80 23, e-post: mats.nyfjall@statisticon.se</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</si>
  <si>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</si>
  <si>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</si>
  <si>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</si>
  <si>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</si>
  <si>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</si>
  <si>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</si>
  <si>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</si>
  <si>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</si>
  <si>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</si>
  <si>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</si>
  <si>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</si>
  <si>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</si>
  <si>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Vehicle kilometre is the distance actually run, the number of </t>
    </r>
    <r>
      <rPr>
        <b/>
        <i/>
        <sz val="9.5"/>
        <rFont val="Arial"/>
        <family val="2"/>
      </rPr>
      <t>kilometres driven</t>
    </r>
    <r>
      <rPr>
        <i/>
        <sz val="9.5"/>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</si>
  <si>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</si>
  <si>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</si>
  <si>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</si>
  <si>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</si>
  <si>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</si>
  <si>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</si>
  <si>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</si>
  <si>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Intet finns att redovisa </t>
  </si>
  <si>
    <t>Nothing there to report</t>
  </si>
  <si>
    <t xml:space="preserve">Mindre än 0,5 av enheten </t>
  </si>
  <si>
    <t>Less than 0.5 of unit</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</si>
  <si>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</si>
  <si>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</si>
  <si>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</si>
  <si>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</si>
  <si>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</si>
  <si>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</si>
  <si>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</si>
  <si>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</si>
  <si>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</si>
  <si>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</si>
  <si>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</si>
  <si>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</si>
  <si>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</si>
  <si>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</si>
  <si>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</si>
  <si>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</si>
  <si>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</si>
  <si>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</si>
  <si>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</si>
  <si>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</si>
  <si>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</si>
  <si>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</si>
  <si>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</si>
  <si>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</si>
  <si>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</si>
  <si>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</si>
  <si>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</si>
  <si>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</si>
  <si>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</si>
  <si>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</si>
  <si>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Definitioner/Definitions</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</si>
  <si>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</si>
  <si>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</si>
  <si>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</si>
  <si>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</si>
  <si>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</si>
  <si>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</si>
  <si>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</si>
  <si>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</si>
  <si>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</si>
  <si>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</si>
  <si>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</si>
  <si>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</si>
  <si>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</si>
  <si>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</si>
  <si>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</si>
  <si>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</si>
  <si>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</si>
  <si>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</si>
  <si>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</si>
  <si>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</si>
  <si>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</si>
  <si>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</si>
  <si>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</si>
  <si>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r>
      <t>Antal transporter utan last kopplade till varugrupp 
1 000-tal</t>
    </r>
    <r>
      <rPr>
        <b/>
        <vertAlign val="superscript"/>
        <sz val="8"/>
        <rFont val="Arial"/>
        <family val="2"/>
      </rPr>
      <t>1</t>
    </r>
  </si>
  <si>
    <r>
      <t>Körda kilometer utan last kopplade till varugrupp 
1 000-tal</t>
    </r>
    <r>
      <rPr>
        <b/>
        <vertAlign val="superscript"/>
        <sz val="8"/>
        <rFont val="Arial"/>
        <family val="2"/>
      </rPr>
      <t>1</t>
    </r>
    <r>
      <rPr>
        <b/>
        <sz val="8"/>
        <rFont val="Arial"/>
        <family val="2"/>
      </rPr>
      <t xml:space="preserve"> km</t>
    </r>
  </si>
  <si>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</si>
  <si>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</si>
  <si>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</si>
  <si>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</si>
  <si>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</si>
  <si>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</si>
  <si>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</si>
  <si>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</si>
  <si>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</si>
  <si>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</si>
  <si>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</si>
  <si>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</si>
  <si>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</si>
  <si>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</si>
  <si>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</si>
  <si>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</si>
  <si>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</si>
  <si>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</si>
  <si>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</si>
  <si>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</si>
  <si>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</si>
  <si>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</si>
  <si>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</si>
  <si>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</si>
  <si>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</si>
  <si>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</si>
  <si>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</si>
  <si>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</si>
  <si>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</si>
  <si>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</si>
  <si>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</si>
  <si>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</si>
  <si>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</si>
  <si>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</si>
  <si>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</si>
  <si>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</si>
  <si>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</si>
  <si>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</si>
  <si>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</si>
  <si>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</si>
  <si>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</si>
  <si>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</si>
  <si>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</si>
  <si>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</si>
  <si>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</si>
  <si>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</si>
  <si>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</si>
  <si>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</si>
  <si>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Helsingborg-Helsingör</t>
  </si>
  <si>
    <t>Trelleborg-Travemünde</t>
  </si>
  <si>
    <t>Malmö-Travemünde</t>
  </si>
  <si>
    <t>Trelleborg-Rostock</t>
  </si>
  <si>
    <t>Visby-Oskarshamn</t>
  </si>
  <si>
    <t>Visby-Nynäshamn</t>
  </si>
  <si>
    <t>Göteborg-Fredrikshamn</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</si>
  <si>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</si>
  <si>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Tabell 20. Lastbilstransporter i inrikestrafik. Antal transporter (1 000-tal), körda kilometer (1 </t>
    </r>
    <r>
      <rPr>
        <b/>
        <sz val="10"/>
        <rFont val="Arial"/>
        <family val="2"/>
      </rPr>
      <t xml:space="preserve">000-tal km), lastad godsmängd (1 000-tals ton) och transportarbete (1 000-tals ton-km), </t>
    </r>
  </si>
  <si>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</si>
  <si>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</si>
  <si>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</si>
  <si>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</si>
  <si>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</si>
  <si>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</si>
  <si>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</si>
  <si>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</si>
  <si>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Varugrupper/Commodity groups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</si>
  <si>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</si>
  <si>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</si>
  <si>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</si>
  <si>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</si>
  <si>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</si>
  <si>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</si>
  <si>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</si>
  <si>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</si>
  <si>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</si>
  <si>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</si>
  <si>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</si>
  <si>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</si>
  <si>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</si>
  <si>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</si>
  <si>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</si>
  <si>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</si>
  <si>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</si>
  <si>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</si>
  <si>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</si>
  <si>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</si>
  <si>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</si>
  <si>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 xml:space="preserve">Tabell 21. Lastbilstransporter i utrikestrafik. Antal transporter (1 000-tal), körda kilometer (1 </t>
    </r>
    <r>
      <rPr>
        <b/>
        <sz val="10"/>
        <rFont val="Arial"/>
        <family val="2"/>
      </rPr>
      <t xml:space="preserve">000-tal km), lastad godsmängd (1 000-tals ton) och transportarbete (1 000-tals ton-km), </t>
    </r>
  </si>
  <si>
    <r>
      <t>Endast dragbil</t>
    </r>
    <r>
      <rPr>
        <b/>
        <i/>
        <vertAlign val="superscript"/>
        <sz val="8"/>
        <rFont val="Arial"/>
        <family val="2"/>
      </rPr>
      <t>1</t>
    </r>
  </si>
  <si>
    <r>
      <t xml:space="preserve">1) Det förekommer i undantagsfall att dragbilar med 4 axlar kör gods med ett växelflak (alltså inte med påhängsvagn). Därför kan det förekomma värden större än 0 för godsvikt och tonkm för </t>
    </r>
    <r>
      <rPr>
        <i/>
        <sz val="8"/>
        <rFont val="Arial"/>
        <family val="2"/>
      </rPr>
      <t>endast</t>
    </r>
    <r>
      <rPr>
        <sz val="8"/>
        <rFont val="Arial"/>
        <family val="2"/>
      </rPr>
      <t xml:space="preserve"> dragbil.</t>
    </r>
  </si>
  <si>
    <r>
      <t xml:space="preserve">1) Beräkningen av godsmängd och antal transporter baseras på sändningsdata istället för körningsdata, för en förklaring se kvalitetsdeklarationen. </t>
    </r>
    <r>
      <rPr>
        <i/>
        <sz val="8"/>
        <rFont val="Arial"/>
        <family val="2"/>
      </rPr>
      <t>The weight of goods and number of transports is based on basic transport operations rather than journey data, for an explanation se the document Kvalitetsdeklaration.</t>
    </r>
  </si>
  <si>
    <t>Strömstad-Sandefjord</t>
  </si>
  <si>
    <t>Göteborg-Kiel</t>
  </si>
  <si>
    <t>Kapellskär-Åbo</t>
  </si>
  <si>
    <t>Tabell 1. Svenska lastbilars godstransporter under 2019 och 2018.</t>
  </si>
  <si>
    <t>Table 1. Transport of goods by road by Swedish registered lorries, 2019 and 2018.</t>
  </si>
  <si>
    <t>maximilastvikt, antal axlar samt fordonets ålder, 2019.</t>
  </si>
  <si>
    <t>load capacity, axle configuration of the vehicle combination and the age of the vehicle, 2019.</t>
  </si>
  <si>
    <t>kilometer, godsmängd och transportarbete efter ekipagets antal axlar, 2019.</t>
  </si>
  <si>
    <t>driven, tonnes, tonne-kilometres. Division by axle configuration, 2019.</t>
  </si>
  <si>
    <t>efter transportavstånd och varugrupp (NST2007), 2019.</t>
  </si>
  <si>
    <t>divided by length of haul and commodity group (NST2007), 2019.</t>
  </si>
  <si>
    <t>Tabell 5. Inrikes godstransporter med svenska lastbilar i transporterad godsmängd och transportarbete efter transportavstånd, 2019.</t>
  </si>
  <si>
    <t>Table 5. National road goods transport by Swedish registered lorries, in goods carried and tonnes-kilometres performed, by length of haul, 2019.</t>
  </si>
  <si>
    <t>län samt efter destination respektive ursprung, 2019.</t>
  </si>
  <si>
    <t>and some city areas, by destination and origin of the haulages respectively, 2019.</t>
  </si>
  <si>
    <t>Tabell 6B. Inrikes godstransporter med svenska lastbilar (1 000-tal ton) fördelat på län, 2019.</t>
  </si>
  <si>
    <t>Table 6B. National road goods transport with Swedish registered lorries (in 1 000s of tonnes) by county, 2019.</t>
  </si>
  <si>
    <t>Tabell 6C. Inrikes godstransporter med svenska lastbilar (miljoner ton-km) fördelat på län, 2019.</t>
  </si>
  <si>
    <t>Table 6C. National road goods transport with Swedish registered lorries (in millions of tonne-kilometres) by county, 2019.</t>
  </si>
  <si>
    <t>Tabell 7A. Inrikes godstransporter med svenska lastbilar (1 000-tal ton) fördelat på varugrupper (NST2007) och transportavstånd, 2019.</t>
  </si>
  <si>
    <t>Table 7A. National road goods transport with Swedish registered lorries (in 1 000s of tonnes) by commodity group (NST2007) and length of haul, 2019.</t>
  </si>
  <si>
    <t>Tabell 7B. Inrikes godstransporter med svenska lastbilar (miljoner ton-km) fördelat på varugrupper (NST2007) och transportavstånd, 2019.</t>
  </si>
  <si>
    <t>Table 7B. National road goods transport with Swedish registered lorries (in millions of tonne-kilometres) by commodity group (NST2007) and length of haul, 2019.</t>
  </si>
  <si>
    <t>Tabell 7C. Inrikes godstransporter med svenska lastbilar (1 000-tal km) fördelat på varugrupper (NST2007), 2019.</t>
  </si>
  <si>
    <t>Table 7C. National road goods transport with Swedish registered lorries (in 1 000s of kilometres) by commodity group (NST2007), 2019.</t>
  </si>
  <si>
    <t>Tabell 7D. Inrikes godstransporter med svenska lastbilar (1 000-tal) fördelat på varugrupper (NST2007), 2019.</t>
  </si>
  <si>
    <t>Table 7D. National road goods transport with Swedish registered lorries (in 1 000s) by commodity group (NST2007), 2019.</t>
  </si>
  <si>
    <t>Antal transporter, körda kilometer, transporterad godsmängd och transportarbete, 2019.</t>
  </si>
  <si>
    <t>Number of haulages, kilometres driven, goods carried and tonne-kilometres performed, 2019.</t>
  </si>
  <si>
    <t>och körda kilometer med last efter lasttyp, 2019.</t>
  </si>
  <si>
    <t>and kilometres driven with load, 2019.</t>
  </si>
  <si>
    <t>countries. Number of haulages, kilometres driven, goods carried and tonne-kilometres performed, 2019.</t>
  </si>
  <si>
    <t>transporter, körda kilometer, transporterad godsmängd och transportarbete, 2019.</t>
  </si>
  <si>
    <t>(1 000-tal ton och miljoner ton-km), 2019.</t>
  </si>
  <si>
    <t>(in 1 000 of tonnes and millions of tonne-kilometres), 2019.</t>
  </si>
  <si>
    <t>i Sverige, 2019.</t>
  </si>
  <si>
    <t>region in Sweden, 2019.</t>
  </si>
  <si>
    <t>och mottagarland, 2019.</t>
  </si>
  <si>
    <t>dispatching country and import region in Sweden, 2019.</t>
  </si>
  <si>
    <t>export region in Sweden and receiving country, 2019.</t>
  </si>
  <si>
    <t>avsändarland/mottagarland och varugrupp (NST2007), 2019.</t>
  </si>
  <si>
    <t>to/from Sweden divided according to dispatching/receiving country and commodity group (NST2007), 2019.</t>
  </si>
  <si>
    <t>of tonne-kilometres) to/from Sweden divided according to dispatching/receiving country and commodity group (NST2007), 2019.</t>
  </si>
  <si>
    <t>färjelinjerna (1 000-tal och 1000-tal ton), 2019.</t>
  </si>
  <si>
    <t>to/from Sweden or in/between other countries, (in 1 000s and 1 000s of tonnes), 2019.</t>
  </si>
  <si>
    <t xml:space="preserve">(1 000-tals ton-km), per kvartal och per år, 2009 - 2019.    </t>
  </si>
  <si>
    <t xml:space="preserve">kilometres performed (in 1 000s of tonne-kilometres), per year and per quarter, 2009 - 2019.        </t>
  </si>
  <si>
    <t xml:space="preserve">per kvartal och per år, 2009 - 2019.              </t>
  </si>
  <si>
    <t xml:space="preserve">performed (in 1 000s of tonne-kilometres), per year and per quarter, 2009 - 2019.                   </t>
  </si>
  <si>
    <r>
      <t xml:space="preserve">Publiceringsdatum: </t>
    </r>
    <r>
      <rPr>
        <sz val="10"/>
        <rFont val="Arial"/>
        <family val="2"/>
      </rPr>
      <t>2020-05-15</t>
    </r>
  </si>
  <si>
    <t>Maria Melkersson</t>
  </si>
  <si>
    <t>tel: 010-414 42 16, e-post: maria.melkersson@trafa.se</t>
  </si>
  <si>
    <t>Lastbilstrafik 2019</t>
  </si>
  <si>
    <t>Swedish national and international road goods transport 2019</t>
  </si>
  <si>
    <r>
      <t xml:space="preserve">                                                          Statistik 2020:</t>
    </r>
    <r>
      <rPr>
        <b/>
        <sz val="16"/>
        <color theme="0"/>
        <rFont val="Tahoma"/>
        <family val="2"/>
      </rPr>
      <t>14</t>
    </r>
  </si>
  <si>
    <r>
      <t>National transports</t>
    </r>
    <r>
      <rPr>
        <i/>
        <sz val="9.5"/>
        <rFont val="Arial"/>
        <family val="2"/>
      </rPr>
      <t xml:space="preserve"> includes the transports of the Swedish registered lorries with goods loaded and unloaded within the country.</t>
    </r>
  </si>
  <si>
    <r>
      <t xml:space="preserve">Samtliga lastbilar i undersökningen har en </t>
    </r>
    <r>
      <rPr>
        <b/>
        <sz val="9.5"/>
        <rFont val="Arial"/>
        <family val="2"/>
      </rPr>
      <t>maximilastvikt på 3,5 ton eller mer.</t>
    </r>
  </si>
  <si>
    <r>
      <t>Cabotage</t>
    </r>
    <r>
      <rPr>
        <i/>
        <sz val="9.5"/>
        <rFont val="Arial"/>
        <family val="2"/>
      </rPr>
      <t xml:space="preserve"> is transport between two places in the same country (other than Seeden) by a Swedish registered vehicle.</t>
    </r>
  </si>
  <si>
    <t>Table 19. Road goods transport in national and international traffic. Number of haulages (in 1000s), kilometres driven (in 1 000s of kilometers), goods carried (in 1 000s of tonnes) and tonne-</t>
  </si>
  <si>
    <t xml:space="preserve">Table 20. Road goods transport in national traffic. Number of haulages (in 1 000s), kilometres driven (in 1 000s of kilometers), goods carried (in 1 000s of tonnes) and tonne-kilometres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</si>
  <si>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unladen vehicle weight </t>
    </r>
    <r>
      <rPr>
        <i/>
        <sz val="9.5"/>
        <rFont val="Arial"/>
        <family val="2"/>
      </rPr>
      <t xml:space="preserve">(the weight of the driver and of all other persons carried at the same time plus the weight of the vehicle (or vehicle combination) with its equipment and a full fuel tank). </t>
    </r>
  </si>
  <si>
    <r>
      <t>Load capacity</t>
    </r>
    <r>
      <rPr>
        <i/>
        <sz val="9.5"/>
        <rFont val="Arial"/>
        <family val="2"/>
      </rPr>
      <t xml:space="preserve"> is the difference between the vehicle's t maximum permissible weight and unladen vehicle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</si>
  <si>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Kastbil är ett Motorfordon avsett för godstransport.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</si>
</sst>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0"/>
      <name val="Arial"/>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sz val="9"/>
      <name val="Arial"/>
      <family val="2"/>
    </font>
    <font>
      <b/>
      <sz val="9.5"/>
      <name val="Arial"/>
      <family val="2"/>
    </font>
    <font>
      <i/>
      <sz val="9.5"/>
      <name val="Arial"/>
      <family val="2"/>
    </font>
    <font>
      <sz val="8"/>
      <name val="Tahoma"/>
      <family val="2"/>
    </font>
    <font>
      <sz val="9"/>
      <color rgb="FF000000"/>
      <name val="Arial"/>
      <family val="2"/>
    </font>
    <font>
      <i/>
      <sz val="10"/>
      <color theme="1"/>
      <name val="Arial"/>
      <family val="2"/>
    </font>
    <font>
      <sz val="10"/>
      <color rgb="FFFF0000"/>
      <name val="Arial"/>
      <family val="2"/>
    </font>
    <font>
      <sz val="9"/>
      <color rgb="FF333333"/>
      <name val="Arial"/>
      <family val="2"/>
    </font>
    <font>
      <b/>
      <sz val="16"/>
      <color theme="0"/>
      <name val="Tahoma"/>
      <family val="2"/>
    </font>
    <font>
      <sz val="9.5"/>
      <color rgb="FF1F497D"/>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00B050"/>
        <bgColor indexed="64"/>
      </patternFill>
    </fill>
    <fill>
      <patternFill patternType="solid">
        <fgColor rgb="FFFFFFFF"/>
        <bgColor indexed="64"/>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7" fillId="0" borderId="0" applyNumberFormat="0" applyFill="0" applyBorder="0" applyAlignment="0" applyProtection="0">
      <alignment vertical="top"/>
      <protection locked="0"/>
    </xf>
    <xf numFmtId="0" fontId="16" fillId="0" borderId="0"/>
    <xf numFmtId="0" fontId="5" fillId="0" borderId="0"/>
    <xf numFmtId="0" fontId="5" fillId="0" borderId="0"/>
    <xf numFmtId="0" fontId="18" fillId="0" borderId="0"/>
    <xf numFmtId="0" fontId="31" fillId="0" borderId="0"/>
    <xf numFmtId="9" fontId="1" fillId="0" borderId="0" applyFont="0" applyFill="0" applyBorder="0" applyAlignment="0" applyProtection="0"/>
  </cellStyleXfs>
  <cellXfs count="573">
    <xf numFmtId="0" fontId="0" fillId="0" borderId="0" xfId="0"/>
    <xf numFmtId="0" fontId="0" fillId="2" borderId="0" xfId="0" applyFill="1"/>
    <xf numFmtId="0" fontId="19" fillId="2" borderId="0" xfId="0" applyFont="1" applyFill="1" applyAlignment="1">
      <alignment horizontal="left"/>
    </xf>
    <xf numFmtId="0" fontId="5" fillId="2" borderId="1" xfId="0" applyFont="1" applyFill="1" applyBorder="1" applyAlignment="1">
      <alignment horizontal="right" vertical="top"/>
    </xf>
    <xf numFmtId="0" fontId="6"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right" vertical="top" wrapText="1"/>
    </xf>
    <xf numFmtId="0" fontId="6" fillId="2" borderId="0" xfId="0" applyFont="1" applyFill="1" applyAlignment="1">
      <alignment horizontal="left" vertical="center"/>
    </xf>
    <xf numFmtId="0" fontId="0" fillId="2" borderId="0" xfId="0" applyFill="1" applyAlignment="1">
      <alignment horizontal="left"/>
    </xf>
    <xf numFmtId="3" fontId="6"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6" fillId="2" borderId="0" xfId="0" applyNumberFormat="1" applyFont="1" applyFill="1" applyAlignment="1">
      <alignment horizontal="right"/>
    </xf>
    <xf numFmtId="0" fontId="5" fillId="2" borderId="0" xfId="0" applyFont="1" applyFill="1"/>
    <xf numFmtId="0" fontId="5" fillId="2" borderId="0" xfId="0" applyFont="1" applyFill="1" applyAlignment="1">
      <alignment horizontal="left" vertical="center"/>
    </xf>
    <xf numFmtId="3" fontId="5" fillId="2" borderId="0" xfId="0" applyNumberFormat="1" applyFont="1" applyFill="1" applyBorder="1" applyAlignment="1">
      <alignment horizontal="right" vertical="center"/>
    </xf>
    <xf numFmtId="3" fontId="5" fillId="2" borderId="0" xfId="0" applyNumberFormat="1" applyFont="1" applyFill="1" applyAlignment="1">
      <alignment horizontal="right"/>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3" fontId="5" fillId="2" borderId="2" xfId="0" applyNumberFormat="1" applyFont="1" applyFill="1" applyBorder="1" applyAlignment="1">
      <alignment horizontal="right" vertical="center"/>
    </xf>
    <xf numFmtId="0" fontId="0" fillId="2" borderId="0" xfId="0" applyFill="1" applyBorder="1"/>
    <xf numFmtId="3" fontId="6" fillId="2" borderId="0" xfId="0" applyNumberFormat="1" applyFont="1" applyFill="1" applyBorder="1" applyAlignment="1">
      <alignment horizontal="right"/>
    </xf>
    <xf numFmtId="0" fontId="5" fillId="2" borderId="0" xfId="0" applyFont="1" applyFill="1" applyBorder="1" applyAlignment="1">
      <alignment horizontal="right"/>
    </xf>
    <xf numFmtId="0" fontId="7" fillId="2" borderId="0" xfId="0" applyFont="1" applyFill="1" applyAlignment="1">
      <alignment horizontal="left" vertical="center"/>
    </xf>
    <xf numFmtId="0" fontId="5" fillId="2" borderId="3" xfId="0" applyFont="1" applyFill="1" applyBorder="1" applyAlignment="1">
      <alignment horizontal="left"/>
    </xf>
    <xf numFmtId="0" fontId="5" fillId="2" borderId="3"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2" fillId="2" borderId="0" xfId="0" applyFont="1" applyFill="1"/>
    <xf numFmtId="3" fontId="1"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6" fillId="2" borderId="0" xfId="0" applyFont="1" applyFill="1" applyBorder="1" applyAlignment="1">
      <alignment horizontal="left" vertical="top" wrapText="1"/>
    </xf>
    <xf numFmtId="3" fontId="5" fillId="2" borderId="0" xfId="0" applyNumberFormat="1" applyFont="1" applyFill="1" applyAlignment="1">
      <alignment horizontal="right" wrapText="1"/>
    </xf>
    <xf numFmtId="3" fontId="6" fillId="2" borderId="0" xfId="0" applyNumberFormat="1" applyFont="1" applyFill="1" applyAlignment="1">
      <alignment horizontal="right" wrapText="1"/>
    </xf>
    <xf numFmtId="0" fontId="5" fillId="2" borderId="0" xfId="0" applyFont="1" applyFill="1" applyAlignment="1">
      <alignment horizontal="right" wrapText="1"/>
    </xf>
    <xf numFmtId="0" fontId="13" fillId="2" borderId="0" xfId="0" applyFont="1" applyFill="1" applyAlignment="1">
      <alignment horizontal="right" vertical="top" wrapText="1"/>
    </xf>
    <xf numFmtId="3" fontId="13" fillId="2" borderId="0" xfId="0" applyNumberFormat="1" applyFont="1" applyFill="1" applyAlignment="1">
      <alignment horizontal="right" wrapText="1"/>
    </xf>
    <xf numFmtId="0" fontId="6" fillId="2" borderId="0" xfId="0" applyFont="1" applyFill="1"/>
    <xf numFmtId="0" fontId="0" fillId="2" borderId="0" xfId="0" applyFill="1" applyAlignment="1">
      <alignment horizontal="right"/>
    </xf>
    <xf numFmtId="0" fontId="5" fillId="2" borderId="1" xfId="0" applyFont="1" applyFill="1" applyBorder="1" applyAlignment="1">
      <alignment horizontal="left"/>
    </xf>
    <xf numFmtId="0" fontId="0" fillId="2" borderId="1" xfId="0" applyFill="1" applyBorder="1"/>
    <xf numFmtId="0" fontId="2" fillId="2" borderId="1" xfId="0" applyFont="1" applyFill="1" applyBorder="1"/>
    <xf numFmtId="0" fontId="16" fillId="2" borderId="1" xfId="0" applyFont="1" applyFill="1" applyBorder="1" applyAlignment="1">
      <alignment horizontal="right"/>
    </xf>
    <xf numFmtId="0" fontId="5" fillId="2" borderId="4" xfId="0" applyFont="1" applyFill="1" applyBorder="1" applyAlignment="1">
      <alignment horizontal="right" vertical="top" wrapText="1"/>
    </xf>
    <xf numFmtId="0" fontId="0" fillId="2" borderId="1" xfId="0" applyFill="1" applyBorder="1" applyAlignment="1">
      <alignment horizontal="right"/>
    </xf>
    <xf numFmtId="0" fontId="8" fillId="2" borderId="0" xfId="0" applyFont="1" applyFill="1" applyAlignment="1">
      <alignment horizontal="right" wrapText="1"/>
    </xf>
    <xf numFmtId="0" fontId="12" fillId="2" borderId="0" xfId="0" applyFont="1" applyFill="1" applyAlignment="1">
      <alignment horizontal="right"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1" fontId="5" fillId="2" borderId="0" xfId="0" applyNumberFormat="1" applyFont="1" applyFill="1" applyAlignment="1">
      <alignment horizontal="righ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right"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xf numFmtId="0" fontId="2"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5" fillId="2" borderId="1" xfId="0" applyFont="1" applyFill="1" applyBorder="1" applyAlignment="1">
      <alignment horizontal="right" wrapText="1"/>
    </xf>
    <xf numFmtId="0" fontId="14" fillId="2" borderId="1" xfId="0" applyFont="1" applyFill="1" applyBorder="1" applyAlignment="1">
      <alignment horizontal="right" wrapText="1"/>
    </xf>
    <xf numFmtId="3" fontId="6" fillId="2" borderId="0" xfId="0" applyNumberFormat="1" applyFont="1" applyFill="1" applyBorder="1" applyAlignment="1">
      <alignment horizontal="right" wrapText="1"/>
    </xf>
    <xf numFmtId="0" fontId="4" fillId="2" borderId="0" xfId="0" applyFont="1" applyFill="1" applyBorder="1" applyAlignment="1"/>
    <xf numFmtId="0" fontId="9" fillId="2" borderId="0" xfId="0" applyFont="1" applyFill="1" applyAlignment="1">
      <alignment horizontal="left" vertical="top" wrapText="1"/>
    </xf>
    <xf numFmtId="0" fontId="19" fillId="2" borderId="0" xfId="5" applyFont="1" applyFill="1"/>
    <xf numFmtId="0" fontId="18" fillId="2" borderId="0" xfId="5" applyFill="1"/>
    <xf numFmtId="0" fontId="2" fillId="2" borderId="0" xfId="5" applyFont="1" applyFill="1"/>
    <xf numFmtId="0" fontId="6" fillId="2" borderId="5" xfId="5" applyFont="1" applyFill="1" applyBorder="1" applyAlignment="1">
      <alignment vertical="top"/>
    </xf>
    <xf numFmtId="0" fontId="6" fillId="2" borderId="5" xfId="5" applyFont="1" applyFill="1" applyBorder="1" applyAlignment="1">
      <alignment horizontal="center"/>
    </xf>
    <xf numFmtId="0" fontId="6" fillId="2" borderId="0" xfId="5" applyFont="1" applyFill="1" applyBorder="1" applyAlignment="1">
      <alignment vertical="top"/>
    </xf>
    <xf numFmtId="0" fontId="5" fillId="2" borderId="0" xfId="5" applyFont="1" applyFill="1" applyBorder="1" applyAlignment="1">
      <alignment horizontal="left"/>
    </xf>
    <xf numFmtId="0" fontId="5" fillId="2" borderId="0" xfId="5" applyFont="1" applyFill="1" applyBorder="1" applyAlignment="1">
      <alignment horizontal="center" vertical="top" wrapText="1"/>
    </xf>
    <xf numFmtId="0" fontId="6" fillId="2" borderId="0" xfId="5" applyFont="1" applyFill="1" applyBorder="1" applyAlignment="1">
      <alignment horizontal="right"/>
    </xf>
    <xf numFmtId="0" fontId="6" fillId="2" borderId="1" xfId="5" applyFont="1" applyFill="1" applyBorder="1" applyAlignment="1">
      <alignment horizontal="right"/>
    </xf>
    <xf numFmtId="0" fontId="5" fillId="2" borderId="1" xfId="5" applyFont="1" applyFill="1" applyBorder="1" applyAlignment="1">
      <alignment horizontal="center" vertical="top"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xf>
    <xf numFmtId="0" fontId="5" fillId="2" borderId="0" xfId="5" applyFont="1" applyFill="1" applyBorder="1" applyAlignment="1">
      <alignment vertical="center"/>
    </xf>
    <xf numFmtId="3" fontId="5" fillId="2" borderId="0" xfId="5" applyNumberFormat="1" applyFont="1" applyFill="1" applyBorder="1" applyAlignment="1">
      <alignment horizontal="right" vertical="center"/>
    </xf>
    <xf numFmtId="0" fontId="5" fillId="2" borderId="0" xfId="5" applyFont="1" applyFill="1" applyAlignment="1">
      <alignment vertical="center"/>
    </xf>
    <xf numFmtId="3" fontId="5" fillId="2" borderId="0" xfId="5" applyNumberFormat="1" applyFont="1" applyFill="1" applyAlignment="1">
      <alignment horizontal="right" vertical="center"/>
    </xf>
    <xf numFmtId="0" fontId="6" fillId="2" borderId="0" xfId="5" applyFont="1" applyFill="1" applyAlignment="1">
      <alignment vertical="center"/>
    </xf>
    <xf numFmtId="0" fontId="8" fillId="2" borderId="3" xfId="5" applyFont="1" applyFill="1" applyBorder="1" applyAlignment="1">
      <alignment horizontal="right"/>
    </xf>
    <xf numFmtId="0" fontId="5" fillId="2" borderId="3" xfId="5" applyFont="1" applyFill="1" applyBorder="1" applyAlignment="1">
      <alignment horizontal="right"/>
    </xf>
    <xf numFmtId="0" fontId="5" fillId="2" borderId="0" xfId="5" applyFont="1" applyFill="1" applyAlignment="1">
      <alignment horizontal="right" vertical="top" wrapText="1"/>
    </xf>
    <xf numFmtId="0" fontId="5" fillId="2" borderId="0" xfId="5" applyFont="1" applyFill="1" applyBorder="1" applyAlignment="1">
      <alignment horizontal="right"/>
    </xf>
    <xf numFmtId="0" fontId="6" fillId="2" borderId="1" xfId="5" applyFont="1" applyFill="1" applyBorder="1" applyAlignment="1">
      <alignment vertical="top"/>
    </xf>
    <xf numFmtId="0" fontId="5" fillId="2" borderId="1" xfId="5" applyFont="1" applyFill="1" applyBorder="1" applyAlignment="1">
      <alignment horizontal="left" vertical="top" wrapText="1"/>
    </xf>
    <xf numFmtId="0" fontId="5" fillId="2" borderId="1" xfId="5" applyFont="1" applyFill="1" applyBorder="1" applyAlignment="1">
      <alignment vertical="top" wrapText="1"/>
    </xf>
    <xf numFmtId="1" fontId="5" fillId="2" borderId="0" xfId="0" applyNumberFormat="1" applyFont="1" applyFill="1" applyAlignment="1">
      <alignment horizontal="right" vertical="top" wrapText="1"/>
    </xf>
    <xf numFmtId="0" fontId="15" fillId="2" borderId="0" xfId="0" applyFont="1" applyFill="1"/>
    <xf numFmtId="0" fontId="5" fillId="2" borderId="0" xfId="0"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0" fontId="2" fillId="2" borderId="0" xfId="0" applyFont="1" applyFill="1" applyBorder="1"/>
    <xf numFmtId="164" fontId="5" fillId="2" borderId="0"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 xfId="0"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3" fontId="5" fillId="2"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wrapText="1"/>
    </xf>
    <xf numFmtId="0" fontId="5" fillId="2" borderId="0" xfId="0" applyFont="1" applyFill="1" applyBorder="1" applyAlignment="1">
      <alignment vertical="top" wrapText="1"/>
    </xf>
    <xf numFmtId="0" fontId="12" fillId="2" borderId="0" xfId="0" applyFont="1" applyFill="1" applyBorder="1" applyAlignment="1">
      <alignment horizontal="right" wrapText="1"/>
    </xf>
    <xf numFmtId="0" fontId="6" fillId="2" borderId="4" xfId="0" applyFont="1" applyFill="1" applyBorder="1" applyAlignment="1">
      <alignment horizontal="right" vertical="top" wrapText="1"/>
    </xf>
    <xf numFmtId="0" fontId="6" fillId="2" borderId="4" xfId="0" applyFont="1" applyFill="1" applyBorder="1" applyAlignment="1">
      <alignment vertical="top" wrapText="1"/>
    </xf>
    <xf numFmtId="3" fontId="5" fillId="2" borderId="1" xfId="0" applyNumberFormat="1" applyFont="1" applyFill="1" applyBorder="1" applyAlignment="1">
      <alignment horizontal="right" wrapText="1"/>
    </xf>
    <xf numFmtId="0" fontId="8" fillId="2" borderId="1" xfId="0" applyFont="1" applyFill="1" applyBorder="1" applyAlignment="1">
      <alignment horizontal="right" wrapText="1"/>
    </xf>
    <xf numFmtId="1" fontId="5" fillId="2" borderId="1" xfId="0" applyNumberFormat="1" applyFont="1" applyFill="1" applyBorder="1" applyAlignment="1">
      <alignment horizontal="right" wrapText="1"/>
    </xf>
    <xf numFmtId="3" fontId="8" fillId="2" borderId="0" xfId="0" applyNumberFormat="1" applyFont="1" applyFill="1" applyAlignment="1">
      <alignment horizontal="center" wrapText="1"/>
    </xf>
    <xf numFmtId="0" fontId="5" fillId="2" borderId="0" xfId="0" applyFont="1" applyFill="1" applyAlignment="1">
      <alignment vertical="top" wrapText="1"/>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5" fillId="2" borderId="0" xfId="0" applyFont="1" applyFill="1" applyAlignment="1"/>
    <xf numFmtId="3" fontId="6"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6" fillId="2" borderId="0" xfId="0" applyNumberFormat="1" applyFont="1" applyFill="1" applyBorder="1" applyAlignment="1">
      <alignment horizontal="right" vertical="top" wrapText="1"/>
    </xf>
    <xf numFmtId="0" fontId="5" fillId="2" borderId="0" xfId="0" applyFont="1" applyFill="1" applyBorder="1" applyAlignment="1">
      <alignment horizontal="left" wrapText="1"/>
    </xf>
    <xf numFmtId="0" fontId="5" fillId="2" borderId="0" xfId="0" applyFont="1" applyFill="1" applyAlignment="1">
      <alignment horizontal="center" vertical="top" wrapText="1"/>
    </xf>
    <xf numFmtId="0" fontId="2" fillId="2" borderId="0" xfId="0" applyFont="1" applyFill="1" applyAlignment="1">
      <alignment horizontal="left" wrapText="1"/>
    </xf>
    <xf numFmtId="0" fontId="6" fillId="2" borderId="0" xfId="0" applyFont="1" applyFill="1" applyAlignment="1">
      <alignment vertical="top" wrapText="1"/>
    </xf>
    <xf numFmtId="0" fontId="8" fillId="2" borderId="0" xfId="0" applyFont="1" applyFill="1" applyAlignment="1">
      <alignment horizontal="right" vertical="top" wrapText="1"/>
    </xf>
    <xf numFmtId="0" fontId="6" fillId="2" borderId="0" xfId="0" applyFont="1" applyFill="1" applyBorder="1" applyAlignment="1">
      <alignment horizontal="center"/>
    </xf>
    <xf numFmtId="0" fontId="2" fillId="2" borderId="0" xfId="0" applyFont="1" applyFill="1" applyBorder="1" applyAlignment="1">
      <alignment horizontal="left" wrapText="1"/>
    </xf>
    <xf numFmtId="0" fontId="2" fillId="2" borderId="1" xfId="0" applyFont="1" applyFill="1" applyBorder="1" applyAlignment="1">
      <alignment horizontal="left" wrapText="1"/>
    </xf>
    <xf numFmtId="0" fontId="9" fillId="2" borderId="1" xfId="0" applyFont="1" applyFill="1" applyBorder="1" applyAlignment="1">
      <alignment horizontal="left" vertical="top"/>
    </xf>
    <xf numFmtId="0" fontId="5" fillId="2" borderId="1" xfId="0" applyFont="1" applyFill="1" applyBorder="1" applyAlignment="1"/>
    <xf numFmtId="0" fontId="5" fillId="2" borderId="1"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Alignment="1">
      <alignment horizontal="right"/>
    </xf>
    <xf numFmtId="3" fontId="5" fillId="2" borderId="1" xfId="0" applyNumberFormat="1" applyFont="1" applyFill="1" applyBorder="1" applyAlignment="1">
      <alignment horizontal="right" vertical="top" wrapText="1"/>
    </xf>
    <xf numFmtId="0" fontId="8" fillId="2" borderId="1" xfId="0" applyFont="1" applyFill="1" applyBorder="1" applyAlignment="1">
      <alignment horizontal="right" vertical="top" wrapText="1"/>
    </xf>
    <xf numFmtId="0" fontId="6" fillId="2" borderId="0" xfId="0" applyFont="1" applyFill="1" applyBorder="1" applyAlignment="1">
      <alignment vertical="top" wrapText="1"/>
    </xf>
    <xf numFmtId="0" fontId="2" fillId="2" borderId="0" xfId="0" applyFont="1" applyFill="1" applyBorder="1" applyAlignment="1">
      <alignment horizontal="right" wrapText="1"/>
    </xf>
    <xf numFmtId="0" fontId="5" fillId="2" borderId="2" xfId="0" applyFont="1" applyFill="1" applyBorder="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top" wrapText="1"/>
    </xf>
    <xf numFmtId="0" fontId="5" fillId="2" borderId="0" xfId="0" applyFont="1" applyFill="1" applyBorder="1" applyAlignment="1">
      <alignment horizontal="right" vertical="center"/>
    </xf>
    <xf numFmtId="0" fontId="15" fillId="2" borderId="0" xfId="0" applyFont="1" applyFill="1" applyBorder="1" applyAlignment="1">
      <alignment horizontal="center"/>
    </xf>
    <xf numFmtId="0" fontId="5" fillId="2" borderId="1" xfId="0" applyFont="1" applyFill="1" applyBorder="1" applyAlignment="1">
      <alignment horizontal="right"/>
    </xf>
    <xf numFmtId="0" fontId="7" fillId="2" borderId="0" xfId="0" applyFont="1" applyFill="1" applyAlignment="1">
      <alignment vertical="top" wrapText="1"/>
    </xf>
    <xf numFmtId="0" fontId="0" fillId="2" borderId="0" xfId="0" quotePrefix="1" applyFill="1"/>
    <xf numFmtId="0" fontId="6" fillId="2" borderId="4" xfId="0" applyFont="1" applyFill="1" applyBorder="1" applyAlignment="1">
      <alignment horizontal="left" vertical="top" wrapText="1"/>
    </xf>
    <xf numFmtId="0" fontId="3" fillId="2" borderId="0" xfId="0" applyFont="1" applyFill="1" applyBorder="1" applyAlignment="1"/>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right" wrapText="1"/>
    </xf>
    <xf numFmtId="3" fontId="5" fillId="2" borderId="6" xfId="0" applyNumberFormat="1" applyFont="1" applyFill="1" applyBorder="1" applyAlignment="1">
      <alignment horizontal="right" vertical="top" wrapText="1"/>
    </xf>
    <xf numFmtId="0" fontId="5" fillId="2" borderId="1" xfId="0" applyFont="1" applyFill="1" applyBorder="1" applyAlignment="1">
      <alignment horizontal="right" vertical="center"/>
    </xf>
    <xf numFmtId="0" fontId="2" fillId="2" borderId="0" xfId="0" applyFont="1" applyFill="1" applyAlignment="1">
      <alignment wrapText="1"/>
    </xf>
    <xf numFmtId="165" fontId="5" fillId="2" borderId="0" xfId="0" applyNumberFormat="1" applyFont="1" applyFill="1" applyAlignment="1">
      <alignment horizontal="right" vertical="top" wrapText="1"/>
    </xf>
    <xf numFmtId="0" fontId="0" fillId="2" borderId="0" xfId="0" applyFill="1" applyBorder="1" applyAlignment="1">
      <alignment horizontal="right"/>
    </xf>
    <xf numFmtId="0" fontId="6" fillId="2" borderId="4" xfId="0" applyFont="1" applyFill="1" applyBorder="1" applyAlignment="1">
      <alignment wrapText="1"/>
    </xf>
    <xf numFmtId="0" fontId="6" fillId="2" borderId="0" xfId="0" applyFont="1" applyFill="1" applyBorder="1" applyAlignment="1">
      <alignment wrapText="1"/>
    </xf>
    <xf numFmtId="0" fontId="6" fillId="2" borderId="1" xfId="0" applyFont="1" applyFill="1" applyBorder="1" applyAlignment="1">
      <alignment wrapText="1"/>
    </xf>
    <xf numFmtId="3" fontId="8" fillId="2" borderId="0" xfId="0" applyNumberFormat="1" applyFont="1" applyFill="1" applyAlignment="1">
      <alignment horizontal="right" vertical="top" wrapText="1"/>
    </xf>
    <xf numFmtId="0" fontId="13" fillId="2" borderId="0" xfId="0" applyFont="1" applyFill="1" applyAlignment="1">
      <alignment vertical="top" wrapText="1"/>
    </xf>
    <xf numFmtId="0" fontId="13" fillId="2" borderId="0" xfId="0" applyFont="1" applyFill="1" applyAlignment="1">
      <alignment horizontal="left" wrapText="1"/>
    </xf>
    <xf numFmtId="3" fontId="13" fillId="2" borderId="0" xfId="0" applyNumberFormat="1" applyFont="1" applyFill="1" applyAlignment="1">
      <alignment horizontal="right" vertical="top" wrapText="1"/>
    </xf>
    <xf numFmtId="3" fontId="13" fillId="2" borderId="0" xfId="0" applyNumberFormat="1" applyFont="1" applyFill="1" applyBorder="1" applyAlignment="1">
      <alignment horizontal="right" wrapText="1"/>
    </xf>
    <xf numFmtId="0" fontId="9" fillId="2" borderId="0" xfId="0" applyFont="1" applyFill="1" applyAlignment="1">
      <alignment horizontal="left" wrapText="1"/>
    </xf>
    <xf numFmtId="0" fontId="9" fillId="2" borderId="0" xfId="0" applyFont="1" applyFill="1" applyAlignment="1">
      <alignment wrapText="1"/>
    </xf>
    <xf numFmtId="0" fontId="16" fillId="2" borderId="0" xfId="0" applyFont="1" applyFill="1" applyAlignment="1"/>
    <xf numFmtId="0" fontId="1" fillId="2" borderId="0" xfId="0" applyFont="1" applyFill="1"/>
    <xf numFmtId="0" fontId="1" fillId="2" borderId="0" xfId="0" applyFont="1" applyFill="1" applyAlignment="1">
      <alignment wrapText="1"/>
    </xf>
    <xf numFmtId="0" fontId="21" fillId="2" borderId="0" xfId="0" applyFont="1" applyFill="1"/>
    <xf numFmtId="0" fontId="12" fillId="2" borderId="0" xfId="0" applyFont="1" applyFill="1" applyBorder="1" applyAlignment="1">
      <alignment horizontal="right" vertical="top" wrapText="1"/>
    </xf>
    <xf numFmtId="0" fontId="5" fillId="2" borderId="1" xfId="0" quotePrefix="1" applyFont="1" applyFill="1" applyBorder="1" applyAlignment="1">
      <alignment horizontal="right" vertical="top" wrapText="1"/>
    </xf>
    <xf numFmtId="0" fontId="16" fillId="2" borderId="0" xfId="0" applyFont="1" applyFill="1" applyBorder="1" applyAlignment="1">
      <alignment horizontal="right"/>
    </xf>
    <xf numFmtId="0" fontId="15" fillId="2" borderId="0" xfId="0" applyFont="1" applyFill="1" applyBorder="1"/>
    <xf numFmtId="0" fontId="15" fillId="2" borderId="0" xfId="5" applyFont="1" applyFill="1"/>
    <xf numFmtId="0" fontId="15" fillId="2" borderId="0" xfId="0" applyFont="1" applyFill="1" applyAlignment="1">
      <alignment horizontal="left" wrapText="1"/>
    </xf>
    <xf numFmtId="0" fontId="15" fillId="2" borderId="0" xfId="0" applyFont="1" applyFill="1" applyBorder="1" applyAlignment="1">
      <alignment horizontal="right" wrapText="1"/>
    </xf>
    <xf numFmtId="0" fontId="16" fillId="2" borderId="0" xfId="0" applyFont="1" applyFill="1" applyBorder="1" applyAlignment="1">
      <alignment horizontal="left"/>
    </xf>
    <xf numFmtId="0" fontId="25" fillId="2" borderId="0" xfId="0" applyFont="1" applyFill="1" applyBorder="1"/>
    <xf numFmtId="0" fontId="15" fillId="2" borderId="0" xfId="0" applyFont="1" applyFill="1" applyBorder="1" applyAlignment="1"/>
    <xf numFmtId="0" fontId="2" fillId="2" borderId="1" xfId="0" applyFont="1" applyFill="1" applyBorder="1" applyAlignment="1">
      <alignment horizontal="right" wrapText="1"/>
    </xf>
    <xf numFmtId="0" fontId="15" fillId="2" borderId="0" xfId="0" applyFont="1" applyFill="1" applyBorder="1" applyAlignment="1">
      <alignment horizontal="left" wrapText="1"/>
    </xf>
    <xf numFmtId="0" fontId="30" fillId="2" borderId="2" xfId="0" applyFont="1" applyFill="1" applyBorder="1" applyAlignment="1">
      <alignment horizontal="left" vertical="center"/>
    </xf>
    <xf numFmtId="0" fontId="16" fillId="2" borderId="0" xfId="6" applyFont="1" applyFill="1"/>
    <xf numFmtId="0" fontId="16" fillId="2" borderId="0" xfId="6" applyFont="1" applyFill="1" applyAlignment="1">
      <alignment vertical="center"/>
    </xf>
    <xf numFmtId="0" fontId="15" fillId="2" borderId="0" xfId="0" applyFont="1" applyFill="1" applyAlignment="1">
      <alignment wrapText="1"/>
    </xf>
    <xf numFmtId="0" fontId="15" fillId="2" borderId="0" xfId="6" applyFont="1" applyFill="1" applyAlignment="1">
      <alignment horizontal="center"/>
    </xf>
    <xf numFmtId="0" fontId="16" fillId="2" borderId="0" xfId="6" quotePrefix="1" applyFont="1" applyFill="1" applyAlignment="1">
      <alignment vertical="center"/>
    </xf>
    <xf numFmtId="0" fontId="4" fillId="2" borderId="0" xfId="0" applyFont="1" applyFill="1"/>
    <xf numFmtId="0" fontId="13" fillId="2" borderId="0" xfId="0" applyFont="1" applyFill="1" applyAlignment="1">
      <alignment horizontal="left" vertical="top" wrapText="1"/>
    </xf>
    <xf numFmtId="165" fontId="13" fillId="2" borderId="0" xfId="0" applyNumberFormat="1" applyFont="1" applyFill="1" applyAlignment="1">
      <alignment horizontal="right" vertical="top" wrapText="1"/>
    </xf>
    <xf numFmtId="0" fontId="15" fillId="2" borderId="7" xfId="6" applyFont="1" applyFill="1" applyBorder="1"/>
    <xf numFmtId="0" fontId="15" fillId="2" borderId="0" xfId="6" applyFont="1" applyFill="1" applyBorder="1"/>
    <xf numFmtId="0" fontId="5" fillId="2" borderId="0" xfId="0" applyFont="1" applyFill="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4" xfId="0" applyFont="1" applyFill="1" applyBorder="1" applyAlignment="1">
      <alignment horizontal="left" wrapText="1"/>
    </xf>
    <xf numFmtId="3" fontId="5" fillId="3" borderId="0" xfId="0" applyNumberFormat="1" applyFont="1" applyFill="1" applyAlignment="1">
      <alignment horizontal="right" wrapText="1"/>
    </xf>
    <xf numFmtId="3" fontId="6" fillId="3" borderId="0" xfId="0" applyNumberFormat="1" applyFont="1" applyFill="1" applyAlignment="1">
      <alignment horizontal="right" wrapText="1"/>
    </xf>
    <xf numFmtId="0" fontId="6" fillId="2" borderId="0" xfId="0" applyFont="1" applyFill="1" applyAlignment="1">
      <alignment vertical="top"/>
    </xf>
    <xf numFmtId="0" fontId="27" fillId="2" borderId="0" xfId="0" applyFont="1" applyFill="1" applyAlignment="1"/>
    <xf numFmtId="0" fontId="24" fillId="2" borderId="0" xfId="0" applyFont="1" applyFill="1" applyAlignment="1"/>
    <xf numFmtId="0" fontId="2" fillId="2" borderId="0" xfId="0" applyFont="1" applyFill="1" applyAlignment="1"/>
    <xf numFmtId="0" fontId="2" fillId="2" borderId="0" xfId="0" applyFont="1" applyFill="1" applyBorder="1" applyAlignment="1"/>
    <xf numFmtId="0" fontId="26" fillId="2" borderId="0" xfId="0" applyFont="1" applyFill="1" applyBorder="1" applyAlignment="1"/>
    <xf numFmtId="0" fontId="5" fillId="2" borderId="4" xfId="0" applyFont="1" applyFill="1" applyBorder="1" applyAlignment="1">
      <alignment horizontal="right" vertical="top"/>
    </xf>
    <xf numFmtId="0" fontId="6" fillId="2" borderId="4" xfId="0" applyFont="1" applyFill="1" applyBorder="1" applyAlignment="1">
      <alignment horizontal="center" vertical="top"/>
    </xf>
    <xf numFmtId="0" fontId="5" fillId="2" borderId="1" xfId="0" applyFont="1" applyFill="1" applyBorder="1" applyAlignment="1">
      <alignment horizontal="center" vertical="top"/>
    </xf>
    <xf numFmtId="0" fontId="13" fillId="2" borderId="0" xfId="0" applyFont="1" applyFill="1" applyAlignment="1">
      <alignment horizontal="right" vertical="top"/>
    </xf>
    <xf numFmtId="0" fontId="13" fillId="2" borderId="0" xfId="0" applyFont="1" applyFill="1" applyAlignment="1"/>
    <xf numFmtId="0" fontId="12" fillId="2" borderId="0" xfId="0" applyFont="1" applyFill="1" applyAlignment="1">
      <alignment horizontal="right"/>
    </xf>
    <xf numFmtId="0" fontId="29" fillId="2" borderId="0" xfId="0" applyFont="1" applyFill="1" applyAlignment="1">
      <alignment horizontal="left" vertical="top"/>
    </xf>
    <xf numFmtId="0" fontId="13" fillId="2" borderId="0" xfId="0" applyFont="1" applyFill="1" applyAlignment="1">
      <alignment horizontal="left" vertical="top"/>
    </xf>
    <xf numFmtId="165" fontId="13" fillId="2" borderId="0" xfId="0" applyNumberFormat="1" applyFont="1" applyFill="1" applyAlignment="1">
      <alignment horizontal="right" vertical="top"/>
    </xf>
    <xf numFmtId="3" fontId="13" fillId="2" borderId="0" xfId="0" applyNumberFormat="1" applyFont="1" applyFill="1" applyAlignment="1">
      <alignment horizontal="right"/>
    </xf>
    <xf numFmtId="0" fontId="30" fillId="2" borderId="0" xfId="0" applyFont="1" applyFill="1" applyAlignment="1"/>
    <xf numFmtId="0" fontId="30" fillId="2" borderId="0" xfId="0" applyFont="1" applyFill="1" applyBorder="1" applyAlignment="1">
      <alignment horizontal="left" vertical="top"/>
    </xf>
    <xf numFmtId="0" fontId="8" fillId="2" borderId="0" xfId="0" applyFont="1" applyFill="1" applyBorder="1" applyAlignment="1">
      <alignment horizontal="right"/>
    </xf>
    <xf numFmtId="0" fontId="13" fillId="2" borderId="0" xfId="0" applyFont="1" applyFill="1" applyBorder="1" applyAlignment="1"/>
    <xf numFmtId="165" fontId="5" fillId="2" borderId="0" xfId="0" applyNumberFormat="1" applyFont="1" applyFill="1" applyAlignment="1">
      <alignment horizontal="right" vertical="top"/>
    </xf>
    <xf numFmtId="0" fontId="6" fillId="2" borderId="0" xfId="0" applyFont="1" applyFill="1" applyAlignment="1"/>
    <xf numFmtId="0" fontId="7" fillId="2" borderId="0" xfId="0" applyFont="1" applyFill="1" applyAlignment="1">
      <alignment vertical="top"/>
    </xf>
    <xf numFmtId="0" fontId="7" fillId="2" borderId="0" xfId="0" applyFont="1" applyFill="1" applyAlignment="1">
      <alignment horizontal="left" vertical="top"/>
    </xf>
    <xf numFmtId="0" fontId="13" fillId="2" borderId="0" xfId="0" applyFont="1" applyFill="1" applyAlignment="1">
      <alignment horizontal="right"/>
    </xf>
    <xf numFmtId="0" fontId="28" fillId="2" borderId="1" xfId="0" applyFont="1" applyFill="1" applyBorder="1" applyAlignment="1"/>
    <xf numFmtId="0" fontId="16" fillId="2" borderId="0" xfId="0" applyFont="1" applyFill="1" applyBorder="1" applyAlignment="1"/>
    <xf numFmtId="0" fontId="25" fillId="2" borderId="1" xfId="0" applyFont="1" applyFill="1" applyBorder="1" applyAlignment="1"/>
    <xf numFmtId="0" fontId="16" fillId="2" borderId="1" xfId="0" applyFont="1" applyFill="1" applyBorder="1" applyAlignment="1"/>
    <xf numFmtId="0" fontId="5" fillId="2" borderId="0" xfId="0" applyFont="1" applyFill="1" applyBorder="1" applyAlignment="1"/>
    <xf numFmtId="0" fontId="6" fillId="2" borderId="0" xfId="0" applyFont="1" applyFill="1" applyAlignment="1">
      <alignment horizontal="right" vertical="top"/>
    </xf>
    <xf numFmtId="0" fontId="5" fillId="2" borderId="0" xfId="0" applyFont="1" applyFill="1" applyAlignment="1">
      <alignment horizontal="right" vertical="center"/>
    </xf>
    <xf numFmtId="3" fontId="14" fillId="2" borderId="0" xfId="0" applyNumberFormat="1" applyFont="1" applyFill="1" applyBorder="1" applyAlignment="1">
      <alignment vertical="top"/>
    </xf>
    <xf numFmtId="3" fontId="14" fillId="2" borderId="0" xfId="0" applyNumberFormat="1" applyFont="1" applyFill="1" applyBorder="1" applyAlignment="1">
      <alignment horizontal="right" vertical="top"/>
    </xf>
    <xf numFmtId="0" fontId="0" fillId="2" borderId="8" xfId="0" applyFill="1" applyBorder="1" applyAlignment="1"/>
    <xf numFmtId="3" fontId="20" fillId="2" borderId="0" xfId="0" applyNumberFormat="1" applyFont="1" applyFill="1" applyBorder="1" applyAlignment="1">
      <alignment vertical="top"/>
    </xf>
    <xf numFmtId="0" fontId="8" fillId="2" borderId="0" xfId="0" applyFont="1" applyFill="1" applyAlignment="1">
      <alignment horizontal="right" vertical="center"/>
    </xf>
    <xf numFmtId="3" fontId="20" fillId="2" borderId="0" xfId="0" applyNumberFormat="1" applyFont="1" applyFill="1" applyBorder="1" applyAlignment="1">
      <alignment horizontal="right" vertical="top"/>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3" fontId="18" fillId="2" borderId="0" xfId="0" applyNumberFormat="1" applyFont="1" applyFill="1" applyBorder="1" applyAlignment="1">
      <alignment vertical="top"/>
    </xf>
    <xf numFmtId="3" fontId="0" fillId="2" borderId="0" xfId="0" applyNumberFormat="1" applyFill="1" applyAlignment="1"/>
    <xf numFmtId="3" fontId="5" fillId="2" borderId="0" xfId="0" applyNumberFormat="1" applyFont="1" applyFill="1" applyBorder="1" applyAlignment="1">
      <alignment vertical="top"/>
    </xf>
    <xf numFmtId="3" fontId="5" fillId="2" borderId="0" xfId="0" applyNumberFormat="1" applyFont="1" applyFill="1" applyBorder="1" applyAlignment="1">
      <alignment horizontal="right" vertical="top"/>
    </xf>
    <xf numFmtId="3" fontId="6" fillId="2" borderId="0" xfId="0" applyNumberFormat="1" applyFont="1" applyFill="1" applyBorder="1" applyAlignment="1">
      <alignment vertical="top"/>
    </xf>
    <xf numFmtId="3" fontId="6" fillId="2" borderId="0" xfId="0" applyNumberFormat="1" applyFont="1" applyFill="1" applyBorder="1" applyAlignment="1">
      <alignment horizontal="right" vertical="top"/>
    </xf>
    <xf numFmtId="0" fontId="8" fillId="2" borderId="3" xfId="0" applyFont="1" applyFill="1" applyBorder="1" applyAlignment="1">
      <alignment horizontal="right"/>
    </xf>
    <xf numFmtId="0" fontId="15" fillId="2" borderId="0" xfId="0" applyFont="1" applyFill="1" applyAlignment="1"/>
    <xf numFmtId="0" fontId="25" fillId="2" borderId="0" xfId="0" applyFont="1" applyFill="1" applyBorder="1" applyAlignment="1"/>
    <xf numFmtId="0" fontId="5" fillId="2" borderId="4"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2" fillId="2" borderId="1" xfId="0" quotePrefix="1" applyFont="1" applyFill="1" applyBorder="1" applyAlignment="1"/>
    <xf numFmtId="0" fontId="5" fillId="2" borderId="0" xfId="0" applyFont="1" applyFill="1" applyBorder="1" applyAlignment="1">
      <alignment horizontal="center" vertical="top"/>
    </xf>
    <xf numFmtId="0" fontId="9" fillId="2" borderId="0" xfId="0" applyFont="1" applyFill="1" applyAlignment="1">
      <alignment horizontal="left" vertical="top"/>
    </xf>
    <xf numFmtId="0" fontId="6" fillId="2" borderId="4" xfId="0" applyFont="1" applyFill="1" applyBorder="1" applyAlignment="1">
      <alignment horizontal="left" vertical="top"/>
    </xf>
    <xf numFmtId="0" fontId="6" fillId="2" borderId="0" xfId="0" applyFont="1" applyFill="1" applyBorder="1" applyAlignment="1">
      <alignment horizontal="left"/>
    </xf>
    <xf numFmtId="0" fontId="6" fillId="2" borderId="0" xfId="0" applyFont="1" applyFill="1" applyBorder="1" applyAlignment="1">
      <alignment horizontal="right"/>
    </xf>
    <xf numFmtId="0" fontId="14" fillId="2" borderId="0" xfId="0" applyFont="1" applyFill="1" applyAlignment="1">
      <alignment horizontal="right"/>
    </xf>
    <xf numFmtId="1" fontId="5" fillId="2" borderId="0" xfId="0" applyNumberFormat="1" applyFont="1" applyFill="1" applyAlignment="1">
      <alignment horizontal="right"/>
    </xf>
    <xf numFmtId="0" fontId="14" fillId="2" borderId="1" xfId="0" applyFont="1" applyFill="1" applyBorder="1" applyAlignment="1">
      <alignment horizontal="right"/>
    </xf>
    <xf numFmtId="0" fontId="5" fillId="2" borderId="0" xfId="5" applyFont="1" applyFill="1" applyBorder="1" applyAlignment="1">
      <alignment horizontal="right" vertical="top"/>
    </xf>
    <xf numFmtId="0" fontId="18" fillId="2" borderId="0" xfId="5" applyFill="1" applyAlignment="1"/>
    <xf numFmtId="3" fontId="8" fillId="2" borderId="0" xfId="5" applyNumberFormat="1" applyFont="1" applyFill="1" applyAlignment="1">
      <alignment horizontal="right" vertical="center"/>
    </xf>
    <xf numFmtId="3" fontId="5" fillId="2" borderId="3" xfId="5" applyNumberFormat="1" applyFont="1" applyFill="1" applyBorder="1" applyAlignment="1">
      <alignment horizontal="left"/>
    </xf>
    <xf numFmtId="3" fontId="8" fillId="2" borderId="3" xfId="5" applyNumberFormat="1" applyFont="1" applyFill="1" applyBorder="1" applyAlignment="1">
      <alignment horizontal="right"/>
    </xf>
    <xf numFmtId="0" fontId="18" fillId="2" borderId="0" xfId="5" applyFont="1" applyFill="1" applyAlignment="1"/>
    <xf numFmtId="164" fontId="5" fillId="2" borderId="0" xfId="0" applyNumberFormat="1" applyFont="1" applyFill="1" applyBorder="1" applyAlignment="1">
      <alignment horizontal="left" vertical="top"/>
    </xf>
    <xf numFmtId="3" fontId="5" fillId="3" borderId="0" xfId="0" applyNumberFormat="1" applyFont="1" applyFill="1" applyAlignment="1">
      <alignment horizontal="right"/>
    </xf>
    <xf numFmtId="1" fontId="5" fillId="2" borderId="0" xfId="0" applyNumberFormat="1" applyFont="1" applyFill="1" applyAlignment="1">
      <alignment horizontal="right" vertical="top"/>
    </xf>
    <xf numFmtId="3" fontId="6" fillId="3" borderId="0" xfId="0" applyNumberFormat="1" applyFont="1" applyFill="1" applyAlignment="1">
      <alignment horizontal="right"/>
    </xf>
    <xf numFmtId="0" fontId="6" fillId="2" borderId="1" xfId="0" applyFont="1" applyFill="1" applyBorder="1" applyAlignment="1">
      <alignment horizontal="right" vertical="top"/>
    </xf>
    <xf numFmtId="0" fontId="5" fillId="2" borderId="0" xfId="0" applyFont="1" applyFill="1" applyBorder="1" applyAlignment="1">
      <alignment horizontal="left"/>
    </xf>
    <xf numFmtId="0" fontId="6" fillId="2" borderId="9" xfId="0" applyFont="1" applyFill="1" applyBorder="1" applyAlignment="1">
      <alignment vertical="top" wrapText="1"/>
    </xf>
    <xf numFmtId="0" fontId="0" fillId="2" borderId="6" xfId="0" applyFill="1" applyBorder="1"/>
    <xf numFmtId="0" fontId="25" fillId="2" borderId="1" xfId="0" applyFont="1" applyFill="1" applyBorder="1"/>
    <xf numFmtId="0" fontId="5" fillId="2" borderId="0" xfId="0" applyFont="1" applyFill="1" applyBorder="1" applyAlignment="1">
      <alignment horizontal="right" wrapText="1"/>
    </xf>
    <xf numFmtId="0" fontId="6" fillId="2" borderId="0" xfId="0" applyFont="1" applyFill="1" applyAlignment="1">
      <alignment wrapText="1"/>
    </xf>
    <xf numFmtId="0" fontId="15" fillId="4" borderId="0" xfId="6" applyFont="1" applyFill="1" applyAlignment="1">
      <alignment horizontal="center"/>
    </xf>
    <xf numFmtId="0" fontId="15" fillId="2" borderId="0" xfId="6" applyFont="1" applyFill="1" applyAlignment="1">
      <alignment vertical="top"/>
    </xf>
    <xf numFmtId="0" fontId="15" fillId="2" borderId="0" xfId="6" applyFont="1" applyFill="1" applyAlignment="1">
      <alignment vertical="top" wrapText="1"/>
    </xf>
    <xf numFmtId="0" fontId="21" fillId="0" borderId="0" xfId="0" applyFont="1" applyFill="1"/>
    <xf numFmtId="0" fontId="0" fillId="2" borderId="0" xfId="0" applyFill="1" applyAlignment="1">
      <alignment horizontal="center"/>
    </xf>
    <xf numFmtId="0" fontId="13" fillId="0" borderId="0" xfId="0" applyFont="1" applyFill="1" applyAlignment="1"/>
    <xf numFmtId="0" fontId="13" fillId="2" borderId="0" xfId="0" applyFont="1" applyFill="1" applyAlignment="1">
      <alignment horizontal="right" vertical="center"/>
    </xf>
    <xf numFmtId="0" fontId="13" fillId="2" borderId="2" xfId="0" applyFont="1" applyFill="1" applyBorder="1" applyAlignment="1">
      <alignment horizontal="left" vertical="center"/>
    </xf>
    <xf numFmtId="0" fontId="6" fillId="2" borderId="2" xfId="0" applyFont="1" applyFill="1" applyBorder="1" applyAlignment="1">
      <alignment horizontal="left" vertical="center"/>
    </xf>
    <xf numFmtId="0" fontId="12" fillId="2" borderId="0" xfId="0" applyFont="1" applyFill="1" applyBorder="1" applyAlignment="1">
      <alignment horizontal="right"/>
    </xf>
    <xf numFmtId="0" fontId="9" fillId="2" borderId="0" xfId="0" applyFont="1" applyFill="1" applyAlignment="1">
      <alignment vertical="top"/>
    </xf>
    <xf numFmtId="3" fontId="13" fillId="2" borderId="0" xfId="5" applyNumberFormat="1" applyFont="1" applyFill="1" applyAlignment="1">
      <alignment horizontal="right" vertical="center"/>
    </xf>
    <xf numFmtId="3" fontId="8" fillId="2" borderId="0" xfId="0" applyNumberFormat="1" applyFont="1" applyFill="1" applyBorder="1" applyAlignment="1">
      <alignment horizontal="center" wrapText="1"/>
    </xf>
    <xf numFmtId="0" fontId="9" fillId="2" borderId="0" xfId="0" applyFont="1" applyFill="1" applyAlignment="1">
      <alignment vertical="top" wrapText="1"/>
    </xf>
    <xf numFmtId="0" fontId="16" fillId="2" borderId="0" xfId="0" applyFont="1" applyFill="1" applyAlignment="1">
      <alignment horizontal="right"/>
    </xf>
    <xf numFmtId="0" fontId="16" fillId="2" borderId="0" xfId="0" applyFont="1" applyFill="1"/>
    <xf numFmtId="3" fontId="5" fillId="2" borderId="2" xfId="0" applyNumberFormat="1" applyFont="1" applyFill="1" applyBorder="1" applyAlignment="1">
      <alignment horizontal="left" vertical="center"/>
    </xf>
    <xf numFmtId="3" fontId="5" fillId="2" borderId="0" xfId="0" applyNumberFormat="1" applyFont="1" applyFill="1" applyAlignment="1">
      <alignment horizontal="right" vertical="top"/>
    </xf>
    <xf numFmtId="0" fontId="5" fillId="2" borderId="0" xfId="5" quotePrefix="1" applyFont="1" applyFill="1" applyBorder="1" applyAlignment="1">
      <alignment horizontal="left" vertical="center"/>
    </xf>
    <xf numFmtId="0" fontId="5" fillId="2" borderId="0" xfId="5" applyFont="1" applyFill="1" applyBorder="1" applyAlignment="1">
      <alignment horizontal="left" vertical="center"/>
    </xf>
    <xf numFmtId="0" fontId="5" fillId="2" borderId="0" xfId="5" applyFont="1" applyFill="1" applyAlignment="1">
      <alignment horizontal="left" vertical="center"/>
    </xf>
    <xf numFmtId="0" fontId="6" fillId="2" borderId="0" xfId="5" applyFont="1" applyFill="1" applyAlignment="1">
      <alignment horizontal="left" vertical="center"/>
    </xf>
    <xf numFmtId="0" fontId="18" fillId="2" borderId="0" xfId="5" applyFill="1" applyAlignment="1">
      <alignment horizontal="left"/>
    </xf>
    <xf numFmtId="49" fontId="5" fillId="2" borderId="0" xfId="5" applyNumberFormat="1" applyFont="1" applyFill="1" applyBorder="1" applyAlignment="1">
      <alignment horizontal="left" vertical="center"/>
    </xf>
    <xf numFmtId="49" fontId="5" fillId="2" borderId="0" xfId="5" quotePrefix="1" applyNumberFormat="1" applyFont="1" applyFill="1" applyBorder="1" applyAlignment="1">
      <alignment horizontal="left" vertical="center"/>
    </xf>
    <xf numFmtId="1" fontId="6" fillId="2" borderId="0" xfId="5" applyNumberFormat="1" applyFont="1" applyFill="1" applyBorder="1" applyAlignment="1">
      <alignment horizontal="right" vertical="center"/>
    </xf>
    <xf numFmtId="1" fontId="5" fillId="2" borderId="0" xfId="5" applyNumberFormat="1" applyFont="1" applyFill="1" applyBorder="1" applyAlignment="1">
      <alignment horizontal="right" vertical="center"/>
    </xf>
    <xf numFmtId="1" fontId="5" fillId="2" borderId="0" xfId="5" applyNumberFormat="1" applyFont="1" applyFill="1" applyAlignment="1">
      <alignment horizontal="right" vertical="center"/>
    </xf>
    <xf numFmtId="1" fontId="18" fillId="2" borderId="0" xfId="5" applyNumberFormat="1" applyFill="1" applyAlignment="1"/>
    <xf numFmtId="0" fontId="5" fillId="2" borderId="0" xfId="5" applyFont="1" applyFill="1" applyAlignment="1"/>
    <xf numFmtId="165" fontId="5" fillId="2" borderId="0" xfId="0" applyNumberFormat="1" applyFont="1" applyFill="1" applyAlignment="1">
      <alignment horizontal="left" vertical="top"/>
    </xf>
    <xf numFmtId="165" fontId="5" fillId="2" borderId="0" xfId="0" applyNumberFormat="1" applyFont="1" applyFill="1" applyAlignment="1">
      <alignment horizontal="left" vertical="top" wrapText="1"/>
    </xf>
    <xf numFmtId="0" fontId="0" fillId="5" borderId="0" xfId="0" applyFill="1"/>
    <xf numFmtId="0" fontId="15" fillId="5" borderId="0" xfId="0" applyFont="1" applyFill="1" applyAlignment="1">
      <alignment vertical="center"/>
    </xf>
    <xf numFmtId="0" fontId="34" fillId="5" borderId="0" xfId="0" applyFont="1" applyFill="1" applyAlignment="1">
      <alignment vertical="center"/>
    </xf>
    <xf numFmtId="0" fontId="16" fillId="5" borderId="0" xfId="6" applyFont="1" applyFill="1"/>
    <xf numFmtId="0" fontId="16" fillId="0" borderId="0" xfId="6" applyFont="1" applyFill="1"/>
    <xf numFmtId="49" fontId="25" fillId="2" borderId="1" xfId="0" applyNumberFormat="1" applyFont="1" applyFill="1" applyBorder="1"/>
    <xf numFmtId="0" fontId="37" fillId="5" borderId="0" xfId="0" applyFont="1" applyFill="1"/>
    <xf numFmtId="0" fontId="38" fillId="5" borderId="0" xfId="0" applyFont="1" applyFill="1"/>
    <xf numFmtId="0" fontId="39" fillId="5" borderId="0" xfId="0" applyFont="1" applyFill="1"/>
    <xf numFmtId="0" fontId="15" fillId="5" borderId="0" xfId="0" applyFont="1" applyFill="1"/>
    <xf numFmtId="0" fontId="16" fillId="5" borderId="0" xfId="0" applyFont="1" applyFill="1"/>
    <xf numFmtId="0" fontId="40" fillId="5" borderId="0" xfId="0" applyFont="1" applyFill="1"/>
    <xf numFmtId="0" fontId="17" fillId="5" borderId="0" xfId="1" applyFill="1" applyAlignment="1" applyProtection="1">
      <alignment horizontal="left"/>
    </xf>
    <xf numFmtId="0" fontId="16" fillId="5" borderId="0" xfId="0" applyFont="1" applyFill="1" applyAlignment="1">
      <alignment horizontal="left"/>
    </xf>
    <xf numFmtId="0" fontId="2" fillId="5" borderId="0" xfId="0" applyFont="1" applyFill="1" applyBorder="1" applyAlignment="1">
      <alignment horizontal="left" vertical="top" wrapText="1"/>
    </xf>
    <xf numFmtId="0" fontId="41" fillId="5" borderId="0" xfId="0" applyFont="1" applyFill="1" applyBorder="1" applyAlignment="1">
      <alignment horizontal="left" wrapText="1"/>
    </xf>
    <xf numFmtId="0" fontId="5" fillId="5" borderId="0" xfId="0" applyFont="1" applyFill="1" applyBorder="1" applyAlignment="1">
      <alignment horizontal="left" wrapText="1"/>
    </xf>
    <xf numFmtId="0" fontId="0" fillId="5" borderId="0" xfId="0" applyFill="1" applyAlignment="1">
      <alignment horizontal="left" wrapText="1"/>
    </xf>
    <xf numFmtId="0" fontId="43" fillId="5" borderId="0" xfId="0" applyFont="1" applyFill="1" applyAlignment="1">
      <alignment vertical="center"/>
    </xf>
    <xf numFmtId="0" fontId="2" fillId="5" borderId="0" xfId="0" applyFont="1" applyFill="1" applyBorder="1" applyAlignment="1">
      <alignment vertical="top" wrapText="1"/>
    </xf>
    <xf numFmtId="0" fontId="42" fillId="5" borderId="0" xfId="0" applyFont="1" applyFill="1" applyAlignment="1">
      <alignment vertical="center"/>
    </xf>
    <xf numFmtId="0" fontId="0" fillId="5" borderId="0" xfId="0" applyFill="1" applyBorder="1"/>
    <xf numFmtId="0" fontId="34" fillId="5" borderId="0" xfId="0" applyFont="1" applyFill="1" applyBorder="1"/>
    <xf numFmtId="0" fontId="45" fillId="5" borderId="0" xfId="0" applyFont="1" applyFill="1" applyBorder="1" applyAlignment="1">
      <alignment vertical="center"/>
    </xf>
    <xf numFmtId="0" fontId="33" fillId="5" borderId="10" xfId="0" applyFont="1" applyFill="1" applyBorder="1" applyAlignment="1">
      <alignment vertical="center"/>
    </xf>
    <xf numFmtId="0" fontId="42" fillId="5" borderId="0" xfId="0" applyFont="1" applyFill="1" applyAlignment="1">
      <alignment vertical="center" wrapText="1"/>
    </xf>
    <xf numFmtId="0" fontId="34" fillId="5" borderId="0" xfId="0" applyFont="1" applyFill="1" applyAlignment="1">
      <alignment vertical="center" wrapText="1"/>
    </xf>
    <xf numFmtId="0" fontId="34" fillId="5" borderId="0" xfId="0" applyFont="1" applyFill="1" applyAlignment="1">
      <alignment horizontal="right" vertical="center" wrapText="1"/>
    </xf>
    <xf numFmtId="0" fontId="34" fillId="5" borderId="10" xfId="0" applyFont="1" applyFill="1" applyBorder="1" applyAlignment="1">
      <alignment vertical="center" wrapText="1"/>
    </xf>
    <xf numFmtId="0" fontId="34" fillId="5" borderId="11" xfId="0" applyFont="1" applyFill="1" applyBorder="1" applyAlignment="1">
      <alignment vertical="center" wrapText="1"/>
    </xf>
    <xf numFmtId="0" fontId="0" fillId="5" borderId="0" xfId="0" applyFill="1" applyAlignment="1">
      <alignment horizontal="left"/>
    </xf>
    <xf numFmtId="0" fontId="34" fillId="5" borderId="0" xfId="0" applyFont="1" applyFill="1" applyBorder="1" applyAlignment="1">
      <alignment vertical="center" wrapText="1"/>
    </xf>
    <xf numFmtId="0" fontId="34" fillId="5" borderId="10" xfId="0" applyFont="1" applyFill="1" applyBorder="1" applyAlignment="1">
      <alignment vertical="center"/>
    </xf>
    <xf numFmtId="0" fontId="34" fillId="5" borderId="0" xfId="0" applyFont="1" applyFill="1" applyAlignment="1">
      <alignment horizontal="center" vertical="center" wrapText="1"/>
    </xf>
    <xf numFmtId="0" fontId="33" fillId="5" borderId="10" xfId="0" applyFont="1" applyFill="1" applyBorder="1" applyAlignment="1">
      <alignment vertical="center" wrapText="1"/>
    </xf>
    <xf numFmtId="0" fontId="17" fillId="2" borderId="0" xfId="1" applyFill="1" applyAlignment="1" applyProtection="1">
      <alignment vertical="top"/>
    </xf>
    <xf numFmtId="0" fontId="17" fillId="2" borderId="0" xfId="1" applyFill="1" applyAlignment="1" applyProtection="1">
      <alignment vertical="top" wrapText="1"/>
    </xf>
    <xf numFmtId="0" fontId="0" fillId="5" borderId="0" xfId="0" applyFill="1" applyBorder="1" applyAlignment="1"/>
    <xf numFmtId="0" fontId="5" fillId="5" borderId="3" xfId="0" applyFont="1" applyFill="1" applyBorder="1" applyAlignment="1">
      <alignment horizontal="right"/>
    </xf>
    <xf numFmtId="0" fontId="8" fillId="5" borderId="3" xfId="0" applyFont="1" applyFill="1" applyBorder="1" applyAlignment="1">
      <alignment horizontal="right"/>
    </xf>
    <xf numFmtId="0" fontId="46" fillId="2" borderId="1" xfId="0" applyFont="1" applyFill="1" applyBorder="1"/>
    <xf numFmtId="49" fontId="46" fillId="2" borderId="1" xfId="0" applyNumberFormat="1" applyFont="1" applyFill="1" applyBorder="1"/>
    <xf numFmtId="9" fontId="0" fillId="2" borderId="0" xfId="7" applyFont="1" applyFill="1" applyAlignment="1"/>
    <xf numFmtId="9" fontId="13" fillId="2" borderId="0" xfId="7" applyFont="1" applyFill="1" applyAlignment="1"/>
    <xf numFmtId="0" fontId="34" fillId="0" borderId="0" xfId="0" applyFont="1" applyAlignment="1">
      <alignment horizontal="right"/>
    </xf>
    <xf numFmtId="0" fontId="5" fillId="0" borderId="0" xfId="0" applyFont="1" applyAlignment="1">
      <alignment horizontal="right"/>
    </xf>
    <xf numFmtId="0" fontId="34" fillId="5" borderId="0" xfId="0" applyFont="1" applyFill="1" applyAlignment="1">
      <alignment horizontal="center" vertical="center"/>
    </xf>
    <xf numFmtId="0" fontId="44" fillId="5" borderId="0" xfId="4" applyFont="1" applyFill="1"/>
    <xf numFmtId="0" fontId="15" fillId="5" borderId="0" xfId="0" applyFont="1" applyFill="1" applyBorder="1"/>
    <xf numFmtId="0" fontId="25" fillId="5" borderId="0" xfId="0" applyFont="1" applyFill="1" applyBorder="1"/>
    <xf numFmtId="0" fontId="5" fillId="5" borderId="0" xfId="4" applyFont="1" applyFill="1"/>
    <xf numFmtId="0" fontId="44" fillId="5" borderId="0" xfId="4" applyFont="1" applyFill="1" applyBorder="1"/>
    <xf numFmtId="0" fontId="5" fillId="5" borderId="0" xfId="4" applyFont="1" applyFill="1" applyAlignment="1">
      <alignment vertical="center"/>
    </xf>
    <xf numFmtId="0" fontId="44" fillId="5" borderId="0" xfId="4" applyFont="1" applyFill="1" applyBorder="1" applyAlignment="1">
      <alignment vertical="center"/>
    </xf>
    <xf numFmtId="0" fontId="44" fillId="5" borderId="0" xfId="4" applyFont="1" applyFill="1" applyAlignment="1">
      <alignment vertical="center"/>
    </xf>
    <xf numFmtId="3" fontId="5" fillId="5" borderId="0" xfId="4" applyNumberFormat="1" applyFont="1" applyFill="1"/>
    <xf numFmtId="3" fontId="44" fillId="5" borderId="0" xfId="4" applyNumberFormat="1" applyFont="1" applyFill="1" applyBorder="1"/>
    <xf numFmtId="0" fontId="5" fillId="5" borderId="0" xfId="4" applyFill="1"/>
    <xf numFmtId="0" fontId="19" fillId="5" borderId="0" xfId="4" applyFont="1" applyFill="1" applyBorder="1"/>
    <xf numFmtId="0" fontId="5" fillId="5" borderId="0" xfId="4" applyFill="1" applyBorder="1"/>
    <xf numFmtId="0" fontId="6" fillId="5" borderId="0" xfId="4" applyFont="1" applyFill="1" applyBorder="1" applyProtection="1">
      <protection locked="0"/>
    </xf>
    <xf numFmtId="3" fontId="5" fillId="5" borderId="0" xfId="4" applyNumberFormat="1" applyFont="1" applyFill="1" applyBorder="1"/>
    <xf numFmtId="3" fontId="5" fillId="5" borderId="0" xfId="0" applyNumberFormat="1" applyFont="1" applyFill="1" applyBorder="1"/>
    <xf numFmtId="0" fontId="6" fillId="5" borderId="1" xfId="4" applyFont="1" applyFill="1" applyBorder="1" applyProtection="1">
      <protection locked="0"/>
    </xf>
    <xf numFmtId="3" fontId="5" fillId="5" borderId="1" xfId="4" applyNumberFormat="1" applyFont="1" applyFill="1" applyBorder="1"/>
    <xf numFmtId="0" fontId="5" fillId="5" borderId="1" xfId="4" applyFont="1" applyFill="1" applyBorder="1" applyAlignment="1">
      <alignment horizontal="center" vertical="center"/>
    </xf>
    <xf numFmtId="0" fontId="6" fillId="5" borderId="0" xfId="4" applyFont="1" applyFill="1" applyBorder="1" applyAlignment="1">
      <alignment vertical="center"/>
    </xf>
    <xf numFmtId="0" fontId="6" fillId="5" borderId="1" xfId="4" applyFont="1" applyFill="1" applyBorder="1" applyAlignment="1">
      <alignment vertical="center"/>
    </xf>
    <xf numFmtId="3" fontId="9" fillId="5" borderId="0" xfId="4" applyNumberFormat="1" applyFont="1" applyFill="1" applyBorder="1"/>
    <xf numFmtId="0" fontId="5" fillId="5" borderId="0" xfId="4" applyFont="1" applyFill="1" applyBorder="1"/>
    <xf numFmtId="0" fontId="16" fillId="5" borderId="0" xfId="0" applyFont="1" applyFill="1" applyBorder="1"/>
    <xf numFmtId="0" fontId="0" fillId="5" borderId="0" xfId="0" applyFill="1" applyAlignment="1"/>
    <xf numFmtId="0" fontId="5" fillId="5" borderId="0" xfId="0" applyFont="1" applyFill="1" applyAlignment="1"/>
    <xf numFmtId="0" fontId="6" fillId="5" borderId="0" xfId="0" applyFont="1" applyFill="1" applyAlignment="1">
      <alignment horizontal="left" vertical="top"/>
    </xf>
    <xf numFmtId="0" fontId="34" fillId="5" borderId="0" xfId="0" applyFont="1" applyFill="1" applyAlignment="1">
      <alignment vertical="center" wrapText="1"/>
    </xf>
    <xf numFmtId="0" fontId="34" fillId="5" borderId="12" xfId="0" applyFont="1" applyFill="1" applyBorder="1" applyAlignment="1">
      <alignment vertical="center" wrapText="1"/>
    </xf>
    <xf numFmtId="0" fontId="34" fillId="5" borderId="0" xfId="0" applyFont="1" applyFill="1" applyAlignment="1">
      <alignment horizontal="left" vertical="center" wrapText="1"/>
    </xf>
    <xf numFmtId="0" fontId="34"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34" fillId="5" borderId="1" xfId="0" applyFont="1" applyFill="1" applyBorder="1" applyAlignment="1">
      <alignment vertical="center" wrapText="1"/>
    </xf>
    <xf numFmtId="0" fontId="0" fillId="5" borderId="1" xfId="0" applyFill="1" applyBorder="1"/>
    <xf numFmtId="0" fontId="34" fillId="5" borderId="1" xfId="0" applyFont="1" applyFill="1" applyBorder="1" applyAlignment="1">
      <alignment horizontal="left" vertical="center" wrapText="1"/>
    </xf>
    <xf numFmtId="0" fontId="34" fillId="5" borderId="1" xfId="0" applyFont="1" applyFill="1" applyBorder="1"/>
    <xf numFmtId="0" fontId="33" fillId="5" borderId="1" xfId="0" applyFont="1" applyFill="1" applyBorder="1" applyAlignment="1">
      <alignment vertical="center"/>
    </xf>
    <xf numFmtId="0" fontId="42" fillId="5" borderId="0" xfId="0" applyFont="1" applyFill="1" applyBorder="1" applyAlignment="1">
      <alignment vertical="center" wrapText="1"/>
    </xf>
    <xf numFmtId="0" fontId="42" fillId="5" borderId="9" xfId="0" applyFont="1" applyFill="1" applyBorder="1" applyAlignment="1">
      <alignment vertical="center" wrapText="1"/>
    </xf>
    <xf numFmtId="0" fontId="42" fillId="5" borderId="0" xfId="0" applyFont="1" applyFill="1" applyBorder="1" applyAlignment="1">
      <alignment vertical="center"/>
    </xf>
    <xf numFmtId="0" fontId="34" fillId="5" borderId="9" xfId="0" applyFont="1" applyFill="1" applyBorder="1" applyAlignment="1">
      <alignment vertical="center"/>
    </xf>
    <xf numFmtId="0" fontId="34" fillId="5" borderId="9" xfId="0" applyFont="1" applyFill="1" applyBorder="1" applyAlignment="1">
      <alignment vertical="center" wrapText="1"/>
    </xf>
    <xf numFmtId="0" fontId="0" fillId="5" borderId="9" xfId="0" applyFill="1" applyBorder="1"/>
    <xf numFmtId="0" fontId="34" fillId="5" borderId="0"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42" fillId="5" borderId="1" xfId="0" applyFont="1" applyFill="1" applyBorder="1" applyAlignment="1">
      <alignment vertical="center"/>
    </xf>
    <xf numFmtId="0" fontId="42" fillId="5" borderId="1" xfId="0" applyFont="1" applyFill="1" applyBorder="1" applyAlignment="1">
      <alignment vertical="center" wrapText="1"/>
    </xf>
    <xf numFmtId="0" fontId="34" fillId="5" borderId="1" xfId="0" applyFont="1" applyFill="1" applyBorder="1" applyAlignment="1">
      <alignment vertical="top" wrapText="1"/>
    </xf>
    <xf numFmtId="0" fontId="34" fillId="5" borderId="1" xfId="0" applyFont="1" applyFill="1" applyBorder="1" applyAlignment="1">
      <alignment horizontal="left" vertical="center"/>
    </xf>
    <xf numFmtId="0" fontId="34" fillId="5" borderId="1" xfId="0" applyFont="1" applyFill="1" applyBorder="1" applyAlignment="1">
      <alignment vertical="center"/>
    </xf>
    <xf numFmtId="0" fontId="15" fillId="5" borderId="0" xfId="0" applyFont="1" applyFill="1" applyAlignment="1">
      <alignment wrapText="1"/>
    </xf>
    <xf numFmtId="0" fontId="25" fillId="5" borderId="1" xfId="0" applyFont="1" applyFill="1" applyBorder="1" applyAlignment="1">
      <alignment vertical="top" wrapText="1"/>
    </xf>
    <xf numFmtId="0" fontId="15" fillId="5" borderId="0" xfId="0" applyFont="1" applyFill="1" applyAlignment="1"/>
    <xf numFmtId="0" fontId="25" fillId="5" borderId="1" xfId="0" applyFont="1" applyFill="1" applyBorder="1" applyAlignment="1">
      <alignment vertical="top"/>
    </xf>
    <xf numFmtId="0" fontId="9" fillId="2" borderId="0" xfId="0" applyFont="1" applyFill="1" applyBorder="1" applyAlignment="1">
      <alignment horizontal="left" vertical="top"/>
    </xf>
    <xf numFmtId="0" fontId="6" fillId="2" borderId="0" xfId="0" applyFont="1" applyFill="1" applyBorder="1" applyAlignment="1">
      <alignment horizontal="left" vertical="center"/>
    </xf>
    <xf numFmtId="3" fontId="6" fillId="2" borderId="0" xfId="0" applyNumberFormat="1" applyFont="1" applyFill="1" applyBorder="1" applyAlignment="1">
      <alignment horizontal="left" vertical="center"/>
    </xf>
    <xf numFmtId="3" fontId="6" fillId="2" borderId="0" xfId="0" applyNumberFormat="1" applyFont="1" applyFill="1" applyBorder="1" applyAlignment="1">
      <alignment horizontal="right" vertical="center"/>
    </xf>
    <xf numFmtId="0" fontId="5" fillId="2" borderId="1" xfId="0" applyFont="1" applyFill="1" applyBorder="1" applyAlignment="1">
      <alignment horizontal="right"/>
    </xf>
    <xf numFmtId="0" fontId="5" fillId="2" borderId="4" xfId="0" applyFont="1" applyFill="1" applyBorder="1" applyAlignment="1">
      <alignment horizontal="left" vertical="top"/>
    </xf>
    <xf numFmtId="0" fontId="45" fillId="5" borderId="16" xfId="0" applyFont="1" applyFill="1" applyBorder="1" applyAlignment="1">
      <alignment horizontal="center" vertical="center"/>
    </xf>
    <xf numFmtId="0" fontId="45" fillId="5" borderId="16" xfId="0" applyFont="1" applyFill="1" applyBorder="1" applyAlignment="1">
      <alignment vertical="center"/>
    </xf>
    <xf numFmtId="0" fontId="45" fillId="5" borderId="16" xfId="0" quotePrefix="1" applyFont="1" applyFill="1" applyBorder="1" applyAlignment="1">
      <alignment horizontal="center" vertical="center"/>
    </xf>
    <xf numFmtId="0" fontId="33" fillId="5" borderId="0" xfId="0" applyFont="1" applyFill="1"/>
    <xf numFmtId="0" fontId="0" fillId="5" borderId="16" xfId="0" applyFill="1" applyBorder="1" applyAlignment="1">
      <alignment wrapText="1"/>
    </xf>
    <xf numFmtId="0" fontId="48" fillId="8" borderId="16" xfId="0" applyFont="1" applyFill="1" applyBorder="1" applyAlignment="1">
      <alignment vertical="center" wrapText="1"/>
    </xf>
    <xf numFmtId="0" fontId="45" fillId="5" borderId="16" xfId="0" applyFont="1" applyFill="1" applyBorder="1" applyAlignment="1">
      <alignment vertical="center" wrapText="1"/>
    </xf>
    <xf numFmtId="3" fontId="6" fillId="2" borderId="0" xfId="5" applyNumberFormat="1" applyFont="1" applyFill="1" applyAlignment="1">
      <alignment horizontal="right" vertical="center"/>
    </xf>
    <xf numFmtId="3" fontId="12" fillId="2" borderId="0" xfId="5" applyNumberFormat="1" applyFont="1" applyFill="1" applyAlignment="1">
      <alignment horizontal="right" vertical="center"/>
    </xf>
    <xf numFmtId="1" fontId="6" fillId="2" borderId="0" xfId="5" applyNumberFormat="1" applyFont="1" applyFill="1" applyAlignment="1">
      <alignment horizontal="right" vertical="center"/>
    </xf>
    <xf numFmtId="0" fontId="47" fillId="0" borderId="0" xfId="0" applyFont="1" applyFill="1" applyBorder="1" applyAlignment="1"/>
    <xf numFmtId="0" fontId="9" fillId="2" borderId="0" xfId="0" applyFont="1" applyFill="1" applyAlignment="1">
      <alignment horizontal="left" vertical="center"/>
    </xf>
    <xf numFmtId="0" fontId="9" fillId="5" borderId="0" xfId="0" applyFont="1" applyFill="1" applyAlignment="1">
      <alignment horizontal="left" vertical="center"/>
    </xf>
    <xf numFmtId="0" fontId="5" fillId="5" borderId="0" xfId="0" applyFont="1" applyFill="1" applyAlignment="1">
      <alignment horizontal="left" vertical="center"/>
    </xf>
    <xf numFmtId="3" fontId="18" fillId="5" borderId="0" xfId="0" applyNumberFormat="1" applyFont="1" applyFill="1" applyBorder="1" applyAlignment="1">
      <alignment vertical="top"/>
    </xf>
    <xf numFmtId="0" fontId="8" fillId="5" borderId="0" xfId="0" applyFont="1" applyFill="1" applyBorder="1" applyAlignment="1">
      <alignment horizontal="right" vertical="center"/>
    </xf>
    <xf numFmtId="3" fontId="5" fillId="5" borderId="0" xfId="0" applyNumberFormat="1" applyFont="1" applyFill="1" applyBorder="1" applyAlignment="1">
      <alignment horizontal="right" vertical="top"/>
    </xf>
    <xf numFmtId="3" fontId="0" fillId="5" borderId="0" xfId="0" applyNumberFormat="1" applyFill="1" applyAlignment="1"/>
    <xf numFmtId="0" fontId="5" fillId="2" borderId="1" xfId="0" applyFont="1" applyFill="1" applyBorder="1" applyAlignment="1">
      <alignment horizontal="right"/>
    </xf>
    <xf numFmtId="0" fontId="9" fillId="5" borderId="0" xfId="3" applyFont="1" applyFill="1" applyAlignment="1">
      <alignment horizontal="left" vertical="center"/>
    </xf>
    <xf numFmtId="0" fontId="5" fillId="5" borderId="0" xfId="3" applyFont="1" applyFill="1" applyBorder="1" applyAlignment="1">
      <alignment horizontal="left" vertical="center"/>
    </xf>
    <xf numFmtId="0" fontId="0" fillId="5" borderId="0" xfId="0" applyFill="1" applyBorder="1" applyAlignment="1"/>
    <xf numFmtId="3" fontId="5" fillId="5" borderId="0" xfId="0" applyNumberFormat="1" applyFont="1" applyFill="1" applyBorder="1" applyAlignment="1">
      <alignment vertical="top"/>
    </xf>
    <xf numFmtId="0" fontId="5" fillId="5" borderId="0" xfId="0" applyFont="1" applyFill="1" applyAlignment="1">
      <alignment horizontal="left" vertical="top"/>
    </xf>
    <xf numFmtId="0" fontId="5" fillId="5" borderId="0" xfId="3" applyFont="1" applyFill="1" applyAlignment="1">
      <alignment horizontal="left" vertical="center"/>
    </xf>
    <xf numFmtId="0" fontId="5" fillId="5" borderId="0" xfId="0" applyFont="1" applyFill="1" applyBorder="1" applyAlignment="1">
      <alignment horizontal="left" vertical="center"/>
    </xf>
    <xf numFmtId="3" fontId="14" fillId="5" borderId="0" xfId="0" applyNumberFormat="1" applyFont="1" applyFill="1" applyBorder="1" applyAlignment="1">
      <alignment vertical="top"/>
    </xf>
    <xf numFmtId="0" fontId="8" fillId="5" borderId="0" xfId="0" applyFont="1" applyFill="1" applyAlignment="1">
      <alignment horizontal="right" vertical="center"/>
    </xf>
    <xf numFmtId="3" fontId="14" fillId="5" borderId="0" xfId="0" applyNumberFormat="1" applyFont="1" applyFill="1" applyBorder="1" applyAlignment="1">
      <alignment horizontal="right" vertical="top"/>
    </xf>
    <xf numFmtId="0" fontId="5" fillId="5" borderId="0" xfId="3" applyFill="1"/>
    <xf numFmtId="0" fontId="5" fillId="2" borderId="0" xfId="0" applyFont="1" applyFill="1" applyBorder="1" applyAlignment="1">
      <alignment horizontal="right" vertical="top" wrapText="1"/>
    </xf>
    <xf numFmtId="0" fontId="5" fillId="5" borderId="0" xfId="0" applyFont="1" applyFill="1" applyAlignment="1">
      <alignment horizontal="left" vertical="top"/>
    </xf>
    <xf numFmtId="0" fontId="1" fillId="5" borderId="0" xfId="0" applyFont="1" applyFill="1"/>
    <xf numFmtId="0" fontId="6" fillId="0" borderId="0" xfId="0" applyFont="1" applyFill="1" applyBorder="1" applyAlignment="1">
      <alignment horizontal="left" vertical="top" wrapText="1"/>
    </xf>
    <xf numFmtId="3" fontId="6" fillId="0" borderId="0" xfId="0" applyNumberFormat="1" applyFont="1" applyFill="1" applyBorder="1" applyAlignment="1">
      <alignment horizontal="right" wrapText="1"/>
    </xf>
    <xf numFmtId="0" fontId="8" fillId="0" borderId="0" xfId="0" applyFont="1" applyFill="1" applyAlignment="1">
      <alignment horizontal="right" wrapText="1"/>
    </xf>
    <xf numFmtId="1" fontId="6" fillId="0" borderId="0" xfId="0" applyNumberFormat="1" applyFont="1" applyFill="1" applyBorder="1" applyAlignment="1">
      <alignment horizontal="right" wrapText="1"/>
    </xf>
    <xf numFmtId="0" fontId="0" fillId="0" borderId="0" xfId="0" applyFill="1" applyBorder="1"/>
    <xf numFmtId="0" fontId="0" fillId="0" borderId="0" xfId="0" applyFill="1"/>
    <xf numFmtId="0" fontId="50" fillId="0" borderId="0" xfId="0" applyFont="1" applyFill="1" applyAlignment="1">
      <alignment horizontal="left" vertical="center" indent="4"/>
    </xf>
    <xf numFmtId="0" fontId="5" fillId="0" borderId="0" xfId="0" applyFont="1" applyFill="1" applyBorder="1" applyAlignment="1">
      <alignment horizontal="left" vertical="top" wrapText="1"/>
    </xf>
    <xf numFmtId="0" fontId="5" fillId="0" borderId="0" xfId="0" applyFont="1" applyFill="1" applyBorder="1" applyAlignment="1">
      <alignment horizontal="right" vertical="top" wrapText="1"/>
    </xf>
    <xf numFmtId="0" fontId="8" fillId="0" borderId="0" xfId="0" applyFont="1" applyFill="1" applyBorder="1" applyAlignment="1">
      <alignment horizontal="right" wrapText="1"/>
    </xf>
    <xf numFmtId="164" fontId="5" fillId="0" borderId="0" xfId="0" applyNumberFormat="1" applyFont="1" applyFill="1" applyBorder="1" applyAlignment="1">
      <alignment horizontal="left" vertical="top" wrapText="1"/>
    </xf>
    <xf numFmtId="3" fontId="5"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right" vertical="top" wrapText="1"/>
    </xf>
    <xf numFmtId="1" fontId="5" fillId="0" borderId="0" xfId="0" applyNumberFormat="1" applyFont="1" applyFill="1" applyAlignment="1">
      <alignment horizontal="right" wrapText="1"/>
    </xf>
    <xf numFmtId="0" fontId="5" fillId="0" borderId="0" xfId="0" applyFont="1" applyFill="1" applyAlignment="1">
      <alignment horizontal="left" vertical="top" wrapText="1"/>
    </xf>
    <xf numFmtId="0" fontId="9" fillId="0" borderId="0" xfId="0" applyFont="1" applyFill="1" applyAlignment="1">
      <alignment horizontal="left" vertical="top" wrapText="1"/>
    </xf>
    <xf numFmtId="3" fontId="5" fillId="0" borderId="0" xfId="0" applyNumberFormat="1" applyFont="1" applyFill="1" applyAlignment="1">
      <alignment horizontal="right" wrapText="1"/>
    </xf>
    <xf numFmtId="0" fontId="36" fillId="6" borderId="0" xfId="0" applyFont="1" applyFill="1" applyAlignment="1">
      <alignment vertical="center"/>
    </xf>
    <xf numFmtId="0" fontId="0" fillId="6" borderId="0" xfId="0" applyFill="1" applyAlignment="1">
      <alignment vertical="center"/>
    </xf>
    <xf numFmtId="0" fontId="0" fillId="6" borderId="0" xfId="0" applyFill="1" applyAlignment="1"/>
    <xf numFmtId="0" fontId="17" fillId="2" borderId="0" xfId="1" applyFill="1" applyAlignment="1" applyProtection="1">
      <alignment horizontal="left" vertical="top" wrapText="1"/>
    </xf>
    <xf numFmtId="0" fontId="15" fillId="4" borderId="0" xfId="6" applyFont="1" applyFill="1" applyAlignment="1">
      <alignment horizontal="center"/>
    </xf>
    <xf numFmtId="49" fontId="17" fillId="2" borderId="0" xfId="1" applyNumberFormat="1" applyFill="1" applyAlignment="1" applyProtection="1">
      <alignment horizontal="left" vertical="top" wrapText="1"/>
    </xf>
    <xf numFmtId="0" fontId="36" fillId="7" borderId="0" xfId="0" applyFont="1" applyFill="1" applyAlignment="1">
      <alignment horizontal="center" vertical="center"/>
    </xf>
    <xf numFmtId="0" fontId="34" fillId="5" borderId="0" xfId="0" applyFont="1" applyFill="1" applyAlignment="1">
      <alignment horizontal="left" vertical="center" wrapText="1"/>
    </xf>
    <xf numFmtId="0" fontId="43" fillId="5" borderId="0" xfId="0" applyFont="1" applyFill="1" applyAlignment="1">
      <alignment horizontal="left" vertical="center" wrapText="1"/>
    </xf>
    <xf numFmtId="0" fontId="35" fillId="5" borderId="0" xfId="0" applyFont="1" applyFill="1" applyAlignment="1">
      <alignment horizontal="left" vertical="center" wrapText="1"/>
    </xf>
    <xf numFmtId="0" fontId="42" fillId="5" borderId="0" xfId="0" applyFont="1" applyFill="1" applyAlignment="1">
      <alignment horizontal="left" vertical="center" wrapText="1"/>
    </xf>
    <xf numFmtId="0" fontId="34" fillId="5" borderId="0" xfId="0" applyFont="1" applyFill="1" applyBorder="1" applyAlignment="1">
      <alignment horizontal="left" vertical="center"/>
    </xf>
    <xf numFmtId="0" fontId="0" fillId="0" borderId="0" xfId="0" applyAlignment="1">
      <alignment horizontal="left" vertical="center"/>
    </xf>
    <xf numFmtId="0" fontId="35" fillId="5" borderId="0" xfId="0" applyFont="1" applyFill="1" applyAlignment="1">
      <alignment horizontal="left" vertical="center"/>
    </xf>
    <xf numFmtId="0" fontId="34" fillId="5" borderId="0" xfId="0" applyFont="1" applyFill="1" applyAlignment="1">
      <alignment horizontal="center" vertical="center"/>
    </xf>
    <xf numFmtId="0" fontId="34" fillId="5" borderId="9" xfId="0" applyFont="1" applyFill="1" applyBorder="1" applyAlignment="1">
      <alignment horizontal="left" vertical="center"/>
    </xf>
    <xf numFmtId="0" fontId="42" fillId="5" borderId="9" xfId="0" applyFont="1" applyFill="1" applyBorder="1" applyAlignment="1">
      <alignment horizontal="center" vertical="center" wrapText="1"/>
    </xf>
    <xf numFmtId="0" fontId="34" fillId="5" borderId="0" xfId="0" applyFont="1" applyFill="1" applyAlignment="1">
      <alignment horizontal="left" vertical="center"/>
    </xf>
    <xf numFmtId="0" fontId="43" fillId="5" borderId="0" xfId="0" applyFont="1" applyFill="1" applyAlignment="1">
      <alignment horizontal="left" vertical="center"/>
    </xf>
    <xf numFmtId="0" fontId="33" fillId="5" borderId="1" xfId="0" applyFont="1" applyFill="1" applyBorder="1" applyAlignment="1">
      <alignment vertical="center" wrapText="1"/>
    </xf>
    <xf numFmtId="0" fontId="42" fillId="5" borderId="9" xfId="0" applyFont="1" applyFill="1" applyBorder="1" applyAlignment="1">
      <alignment horizontal="left" vertical="center" wrapText="1"/>
    </xf>
    <xf numFmtId="0" fontId="42" fillId="5" borderId="0" xfId="0" applyFont="1" applyFill="1" applyBorder="1" applyAlignment="1">
      <alignment vertical="center" wrapText="1"/>
    </xf>
    <xf numFmtId="0" fontId="34" fillId="5" borderId="9" xfId="0" applyFont="1" applyFill="1" applyBorder="1" applyAlignment="1">
      <alignment horizontal="left" vertical="center" wrapText="1"/>
    </xf>
    <xf numFmtId="0" fontId="0" fillId="0" borderId="9" xfId="0" applyBorder="1" applyAlignment="1">
      <alignment horizontal="left" vertical="center" wrapText="1"/>
    </xf>
    <xf numFmtId="0" fontId="34" fillId="5" borderId="0"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0" fillId="0" borderId="1" xfId="0" applyBorder="1" applyAlignment="1">
      <alignment vertical="center" wrapText="1"/>
    </xf>
    <xf numFmtId="0" fontId="42" fillId="5" borderId="1" xfId="0" applyFont="1" applyFill="1" applyBorder="1" applyAlignment="1">
      <alignment vertical="center" wrapText="1"/>
    </xf>
    <xf numFmtId="0" fontId="34" fillId="5" borderId="1" xfId="0" applyFont="1" applyFill="1" applyBorder="1" applyAlignment="1">
      <alignment vertical="top" wrapText="1"/>
    </xf>
    <xf numFmtId="0" fontId="34" fillId="5" borderId="11" xfId="0" applyFont="1" applyFill="1" applyBorder="1" applyAlignment="1">
      <alignment vertical="center" wrapText="1"/>
    </xf>
    <xf numFmtId="0" fontId="34" fillId="5" borderId="12" xfId="0" applyFont="1" applyFill="1" applyBorder="1" applyAlignment="1">
      <alignment vertical="center" wrapText="1"/>
    </xf>
    <xf numFmtId="0" fontId="34" fillId="5" borderId="0" xfId="0" applyFont="1" applyFill="1" applyAlignment="1">
      <alignment vertical="center" wrapText="1"/>
    </xf>
    <xf numFmtId="0" fontId="34" fillId="5" borderId="10" xfId="0" applyFont="1" applyFill="1" applyBorder="1" applyAlignment="1">
      <alignment horizontal="left" vertical="center" wrapText="1"/>
    </xf>
    <xf numFmtId="0" fontId="34" fillId="5" borderId="12"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34" fillId="5" borderId="10" xfId="0" applyFont="1" applyFill="1" applyBorder="1" applyAlignment="1">
      <alignment vertical="center" wrapText="1"/>
    </xf>
    <xf numFmtId="0" fontId="33" fillId="5" borderId="10" xfId="0" applyFont="1" applyFill="1" applyBorder="1" applyAlignment="1">
      <alignment vertical="center" wrapText="1"/>
    </xf>
    <xf numFmtId="0" fontId="5" fillId="2" borderId="4" xfId="5" applyFont="1" applyFill="1" applyBorder="1" applyAlignment="1">
      <alignment horizontal="left" wrapText="1"/>
    </xf>
    <xf numFmtId="0" fontId="5" fillId="2" borderId="0" xfId="5" applyFont="1" applyFill="1" applyAlignment="1">
      <alignment horizontal="left" wrapText="1"/>
    </xf>
    <xf numFmtId="0" fontId="6" fillId="2" borderId="4" xfId="0" applyFont="1" applyFill="1" applyBorder="1" applyAlignment="1">
      <alignment horizontal="center" vertical="top"/>
    </xf>
    <xf numFmtId="0" fontId="6" fillId="2" borderId="7" xfId="0" applyFont="1" applyFill="1" applyBorder="1" applyAlignment="1">
      <alignment horizontal="center" vertical="top"/>
    </xf>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6" fillId="2" borderId="9" xfId="0" applyFont="1" applyFill="1" applyBorder="1" applyAlignment="1">
      <alignment horizontal="center" vertical="top" wrapText="1"/>
    </xf>
    <xf numFmtId="0" fontId="6" fillId="2" borderId="1" xfId="0" applyFont="1" applyFill="1" applyBorder="1" applyAlignment="1">
      <alignment horizontal="left" wrapText="1"/>
    </xf>
    <xf numFmtId="0" fontId="5" fillId="2" borderId="4" xfId="0" applyFont="1" applyFill="1" applyBorder="1" applyAlignment="1">
      <alignment horizontal="left" wrapText="1"/>
    </xf>
    <xf numFmtId="0" fontId="5" fillId="2" borderId="7" xfId="0" applyFont="1" applyFill="1" applyBorder="1" applyAlignment="1">
      <alignment horizontal="center" wrapText="1"/>
    </xf>
    <xf numFmtId="0" fontId="6" fillId="2" borderId="7" xfId="0" applyFont="1" applyFill="1" applyBorder="1" applyAlignment="1">
      <alignment horizontal="center" wrapText="1"/>
    </xf>
    <xf numFmtId="0" fontId="5" fillId="2" borderId="13" xfId="0" applyFont="1" applyFill="1" applyBorder="1" applyAlignment="1">
      <alignment horizontal="center" wrapText="1"/>
    </xf>
    <xf numFmtId="0" fontId="5" fillId="2" borderId="0" xfId="0" applyFont="1" applyFill="1" applyBorder="1" applyAlignment="1">
      <alignment horizontal="center" wrapText="1"/>
    </xf>
    <xf numFmtId="0" fontId="5" fillId="2" borderId="14" xfId="5" applyFont="1" applyFill="1" applyBorder="1" applyAlignment="1">
      <alignment horizontal="center" vertical="top" wrapText="1"/>
    </xf>
    <xf numFmtId="0" fontId="6" fillId="2" borderId="15" xfId="5" applyFont="1" applyFill="1" applyBorder="1" applyAlignment="1">
      <alignment horizontal="center"/>
    </xf>
    <xf numFmtId="0" fontId="15" fillId="2" borderId="9" xfId="0" applyFont="1" applyFill="1" applyBorder="1" applyAlignment="1">
      <alignment horizontal="center" vertical="top" wrapText="1"/>
    </xf>
    <xf numFmtId="0" fontId="5" fillId="2" borderId="4" xfId="0" applyFont="1" applyFill="1" applyBorder="1" applyAlignment="1">
      <alignment horizontal="right" vertical="top" wrapText="1"/>
    </xf>
    <xf numFmtId="0" fontId="5" fillId="2" borderId="1" xfId="0" applyFont="1" applyFill="1" applyBorder="1" applyAlignment="1">
      <alignment horizontal="right" vertical="top" wrapText="1"/>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6" fillId="0" borderId="0" xfId="0" applyFont="1" applyFill="1" applyBorder="1" applyAlignment="1">
      <alignment horizontal="left" vertical="top" wrapText="1"/>
    </xf>
    <xf numFmtId="0" fontId="15" fillId="2" borderId="7" xfId="0" applyFont="1" applyFill="1" applyBorder="1" applyAlignment="1">
      <alignment wrapText="1"/>
    </xf>
    <xf numFmtId="0" fontId="6" fillId="2" borderId="7"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left" vertical="top" wrapText="1"/>
    </xf>
    <xf numFmtId="0" fontId="6" fillId="2" borderId="9" xfId="0" applyFont="1" applyFill="1" applyBorder="1" applyAlignment="1">
      <alignment horizontal="center" wrapText="1"/>
    </xf>
    <xf numFmtId="0" fontId="15" fillId="2" borderId="9" xfId="0" applyFont="1" applyFill="1" applyBorder="1" applyAlignment="1">
      <alignment wrapText="1"/>
    </xf>
    <xf numFmtId="0" fontId="6" fillId="2" borderId="4" xfId="0" applyFont="1" applyFill="1" applyBorder="1" applyAlignment="1">
      <alignment horizontal="center" vertical="top" wrapText="1"/>
    </xf>
    <xf numFmtId="0" fontId="3" fillId="2" borderId="0" xfId="0" applyFont="1" applyFill="1" applyBorder="1" applyAlignment="1"/>
    <xf numFmtId="0" fontId="0" fillId="5" borderId="0" xfId="0" applyFill="1" applyBorder="1" applyAlignment="1"/>
    <xf numFmtId="0" fontId="5" fillId="2" borderId="0" xfId="0" applyFont="1" applyFill="1" applyAlignment="1">
      <alignment horizontal="left" wrapText="1"/>
    </xf>
    <xf numFmtId="0" fontId="13" fillId="2" borderId="0" xfId="0" applyFont="1" applyFill="1" applyAlignment="1">
      <alignment horizontal="left" wrapText="1"/>
    </xf>
    <xf numFmtId="0" fontId="5" fillId="2" borderId="0" xfId="0" applyFont="1" applyFill="1" applyBorder="1" applyAlignment="1">
      <alignment horizontal="right" vertical="top" wrapText="1"/>
    </xf>
    <xf numFmtId="0" fontId="6" fillId="2" borderId="4" xfId="0" applyFont="1" applyFill="1" applyBorder="1" applyAlignment="1">
      <alignment horizontal="left" wrapText="1"/>
    </xf>
    <xf numFmtId="0" fontId="7" fillId="2" borderId="0" xfId="0" applyFont="1" applyFill="1" applyAlignment="1">
      <alignment horizontal="left" vertical="top" wrapText="1"/>
    </xf>
    <xf numFmtId="0" fontId="5" fillId="5" borderId="0" xfId="0" applyFont="1" applyFill="1" applyAlignment="1">
      <alignment horizontal="left" vertical="top"/>
    </xf>
    <xf numFmtId="0" fontId="15" fillId="2" borderId="0" xfId="0" applyFont="1" applyFill="1" applyAlignment="1">
      <alignment horizontal="left" wrapText="1"/>
    </xf>
    <xf numFmtId="0" fontId="22" fillId="2" borderId="0" xfId="0" applyFont="1" applyFill="1" applyAlignment="1">
      <alignment horizontal="left" vertical="top" wrapText="1"/>
    </xf>
    <xf numFmtId="0" fontId="6" fillId="2" borderId="1" xfId="0" applyFont="1" applyFill="1" applyBorder="1" applyAlignment="1">
      <alignment horizontal="left" vertical="top" wrapText="1"/>
    </xf>
    <xf numFmtId="0" fontId="5" fillId="2" borderId="14" xfId="0" applyFont="1" applyFill="1" applyBorder="1" applyAlignment="1">
      <alignment horizontal="center"/>
    </xf>
    <xf numFmtId="0" fontId="6" fillId="2" borderId="9" xfId="0" applyFont="1" applyFill="1" applyBorder="1" applyAlignment="1">
      <alignment horizontal="center" vertical="top"/>
    </xf>
    <xf numFmtId="0" fontId="0" fillId="0" borderId="4" xfId="0" applyBorder="1" applyAlignment="1">
      <alignment wrapText="1"/>
    </xf>
    <xf numFmtId="0" fontId="22"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5" borderId="0" xfId="0" applyFont="1" applyFill="1" applyBorder="1" applyAlignment="1">
      <alignment horizontal="right" vertical="top"/>
    </xf>
    <xf numFmtId="0" fontId="6" fillId="2" borderId="0" xfId="0" applyFont="1" applyFill="1" applyBorder="1" applyAlignment="1">
      <alignment horizontal="center" vertical="top"/>
    </xf>
    <xf numFmtId="0" fontId="15" fillId="2" borderId="0" xfId="0" applyFont="1" applyFill="1" applyBorder="1" applyAlignment="1">
      <alignment horizontal="center"/>
    </xf>
    <xf numFmtId="0" fontId="15" fillId="2" borderId="7" xfId="0" applyFont="1" applyFill="1" applyBorder="1" applyAlignment="1">
      <alignment horizontal="center"/>
    </xf>
    <xf numFmtId="0" fontId="5" fillId="2" borderId="1" xfId="0" applyFont="1" applyFill="1" applyBorder="1" applyAlignment="1">
      <alignment horizontal="right"/>
    </xf>
    <xf numFmtId="3" fontId="6" fillId="5" borderId="0" xfId="4" applyNumberFormat="1" applyFont="1" applyFill="1" applyBorder="1" applyAlignment="1">
      <alignment horizontal="center" vertical="center"/>
    </xf>
    <xf numFmtId="0" fontId="5" fillId="5" borderId="14" xfId="4" applyFont="1" applyFill="1" applyBorder="1" applyAlignment="1">
      <alignment horizontal="center" vertical="center"/>
    </xf>
    <xf numFmtId="0" fontId="5" fillId="5" borderId="0" xfId="0" applyFont="1" applyFill="1" applyBorder="1" applyAlignment="1">
      <alignment horizontal="left" wrapText="1"/>
    </xf>
    <xf numFmtId="0" fontId="15" fillId="5" borderId="0" xfId="0" applyFont="1" applyFill="1" applyAlignment="1">
      <alignment horizontal="left" wrapText="1"/>
    </xf>
    <xf numFmtId="0" fontId="25" fillId="5" borderId="0" xfId="0" applyFont="1" applyFill="1" applyBorder="1" applyAlignment="1">
      <alignment horizontal="left" wrapText="1"/>
    </xf>
    <xf numFmtId="0" fontId="5" fillId="5" borderId="4" xfId="0" applyFont="1" applyFill="1" applyBorder="1" applyAlignment="1">
      <alignment horizontal="left" wrapText="1"/>
    </xf>
    <xf numFmtId="0" fontId="5" fillId="5" borderId="0" xfId="0" applyFont="1" applyFill="1" applyAlignment="1">
      <alignment horizontal="left" wrapText="1"/>
    </xf>
  </cellXfs>
  <cellStyles count="8">
    <cellStyle name="Hyperlänk" xfId="1" builtinId="8"/>
    <cellStyle name="Normal" xfId="0" builtinId="0"/>
    <cellStyle name="Normal 2" xfId="2" xr:uid="{00000000-0005-0000-0000-000002000000}"/>
    <cellStyle name="Normal 4" xfId="3" xr:uid="{00000000-0005-0000-0000-000003000000}"/>
    <cellStyle name="Normal 4 2" xfId="4" xr:uid="{00000000-0005-0000-0000-000004000000}"/>
    <cellStyle name="Normal_ADP_0.0" xfId="5" xr:uid="{00000000-0005-0000-0000-000005000000}"/>
    <cellStyle name="Normal_ADP_0.3_Tabellmall" xfId="6" xr:uid="{00000000-0005-0000-0000-000006000000}"/>
    <cellStyle name="Pro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476250</xdr:colOff>
      <xdr:row>7</xdr:row>
      <xdr:rowOff>133350</xdr:rowOff>
    </xdr:from>
    <xdr:to>
      <xdr:col>10</xdr:col>
      <xdr:colOff>533400</xdr:colOff>
      <xdr:row>10</xdr:row>
      <xdr:rowOff>104775</xdr:rowOff>
    </xdr:to>
    <xdr:pic>
      <xdr:nvPicPr>
        <xdr:cNvPr id="91508" name="Bildobjekt 2" descr="sos_farg_sve.png">
          <a:extLst>
            <a:ext uri="{FF2B5EF4-FFF2-40B4-BE49-F238E27FC236}">
              <a16:creationId xmlns:a16="http://schemas.microsoft.com/office/drawing/2014/main" id="{00000000-0008-0000-0000-0000746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1514475"/>
          <a:ext cx="3105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581025</xdr:colOff>
      <xdr:row>6</xdr:row>
      <xdr:rowOff>76200</xdr:rowOff>
    </xdr:from>
    <xdr:to>
      <xdr:col>4</xdr:col>
      <xdr:colOff>542925</xdr:colOff>
      <xdr:row>10</xdr:row>
      <xdr:rowOff>95250</xdr:rowOff>
    </xdr:to>
    <xdr:pic>
      <xdr:nvPicPr>
        <xdr:cNvPr id="3" name="Bildobjekt 2">
          <a:extLst>
            <a:ext uri="{FF2B5EF4-FFF2-40B4-BE49-F238E27FC236}">
              <a16:creationId xmlns:a16="http://schemas.microsoft.com/office/drawing/2014/main" id="{D2A5BB66-2E54-4BA5-8306-964B7D485D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1025" y="1295400"/>
          <a:ext cx="240030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97</xdr:row>
      <xdr:rowOff>19050</xdr:rowOff>
    </xdr:from>
    <xdr:to>
      <xdr:col>1</xdr:col>
      <xdr:colOff>971550</xdr:colOff>
      <xdr:row>98</xdr:row>
      <xdr:rowOff>19050</xdr:rowOff>
    </xdr:to>
    <xdr:pic>
      <xdr:nvPicPr>
        <xdr:cNvPr id="46455" name="Picture 7">
          <a:extLst>
            <a:ext uri="{FF2B5EF4-FFF2-40B4-BE49-F238E27FC236}">
              <a16:creationId xmlns:a16="http://schemas.microsoft.com/office/drawing/2014/main" id="{00000000-0008-0000-0400-000077B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5632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5</xdr:col>
      <xdr:colOff>285750</xdr:colOff>
      <xdr:row>63</xdr:row>
      <xdr:rowOff>0</xdr:rowOff>
    </xdr:to>
    <xdr:pic>
      <xdr:nvPicPr>
        <xdr:cNvPr id="1608" name="Picture 7">
          <a:extLst>
            <a:ext uri="{FF2B5EF4-FFF2-40B4-BE49-F238E27FC236}">
              <a16:creationId xmlns:a16="http://schemas.microsoft.com/office/drawing/2014/main" id="{00000000-0008-0000-0500-00004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629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79</xdr:row>
      <xdr:rowOff>28575</xdr:rowOff>
    </xdr:from>
    <xdr:to>
      <xdr:col>4</xdr:col>
      <xdr:colOff>847725</xdr:colOff>
      <xdr:row>80</xdr:row>
      <xdr:rowOff>28575</xdr:rowOff>
    </xdr:to>
    <xdr:pic>
      <xdr:nvPicPr>
        <xdr:cNvPr id="47482" name="Picture 7">
          <a:extLst>
            <a:ext uri="{FF2B5EF4-FFF2-40B4-BE49-F238E27FC236}">
              <a16:creationId xmlns:a16="http://schemas.microsoft.com/office/drawing/2014/main" id="{00000000-0008-0000-0600-00007AB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965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4275" name="Picture 7">
          <a:extLst>
            <a:ext uri="{FF2B5EF4-FFF2-40B4-BE49-F238E27FC236}">
              <a16:creationId xmlns:a16="http://schemas.microsoft.com/office/drawing/2014/main" id="{00000000-0008-0000-0700-0000334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6312" name="Picture 7">
          <a:extLst>
            <a:ext uri="{FF2B5EF4-FFF2-40B4-BE49-F238E27FC236}">
              <a16:creationId xmlns:a16="http://schemas.microsoft.com/office/drawing/2014/main" id="{00000000-0008-0000-0800-0000285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8354" name="Picture 7">
          <a:extLst>
            <a:ext uri="{FF2B5EF4-FFF2-40B4-BE49-F238E27FC236}">
              <a16:creationId xmlns:a16="http://schemas.microsoft.com/office/drawing/2014/main" id="{00000000-0008-0000-0900-0000225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9378" name="Picture 7">
          <a:extLst>
            <a:ext uri="{FF2B5EF4-FFF2-40B4-BE49-F238E27FC236}">
              <a16:creationId xmlns:a16="http://schemas.microsoft.com/office/drawing/2014/main" id="{00000000-0008-0000-0A00-0000225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0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19050</xdr:rowOff>
    </xdr:from>
    <xdr:to>
      <xdr:col>5</xdr:col>
      <xdr:colOff>304800</xdr:colOff>
      <xdr:row>38</xdr:row>
      <xdr:rowOff>180975</xdr:rowOff>
    </xdr:to>
    <xdr:pic>
      <xdr:nvPicPr>
        <xdr:cNvPr id="4730" name="Picture 7">
          <a:extLst>
            <a:ext uri="{FF2B5EF4-FFF2-40B4-BE49-F238E27FC236}">
              <a16:creationId xmlns:a16="http://schemas.microsoft.com/office/drawing/2014/main" id="{00000000-0008-0000-0B00-00007A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9525</xdr:rowOff>
    </xdr:from>
    <xdr:to>
      <xdr:col>0</xdr:col>
      <xdr:colOff>1038225</xdr:colOff>
      <xdr:row>47</xdr:row>
      <xdr:rowOff>28575</xdr:rowOff>
    </xdr:to>
    <xdr:pic>
      <xdr:nvPicPr>
        <xdr:cNvPr id="48502" name="Picture 7">
          <a:extLst>
            <a:ext uri="{FF2B5EF4-FFF2-40B4-BE49-F238E27FC236}">
              <a16:creationId xmlns:a16="http://schemas.microsoft.com/office/drawing/2014/main" id="{00000000-0008-0000-0C00-000076B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627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789" name="Picture 7">
          <a:extLst>
            <a:ext uri="{FF2B5EF4-FFF2-40B4-BE49-F238E27FC236}">
              <a16:creationId xmlns:a16="http://schemas.microsoft.com/office/drawing/2014/main" id="{00000000-0008-0000-0D00-00006D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6148" name="Picture 7">
          <a:extLst>
            <a:ext uri="{FF2B5EF4-FFF2-40B4-BE49-F238E27FC236}">
              <a16:creationId xmlns:a16="http://schemas.microsoft.com/office/drawing/2014/main" id="{00000000-0008-0000-0E00-0000742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9777" name="Picture 7">
          <a:extLst>
            <a:ext uri="{FF2B5EF4-FFF2-40B4-BE49-F238E27FC236}">
              <a16:creationId xmlns:a16="http://schemas.microsoft.com/office/drawing/2014/main" id="{00000000-0008-0000-0F00-0000312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1573" name="Picture 7">
          <a:extLst>
            <a:ext uri="{FF2B5EF4-FFF2-40B4-BE49-F238E27FC236}">
              <a16:creationId xmlns:a16="http://schemas.microsoft.com/office/drawing/2014/main" id="{00000000-0008-0000-1000-000075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863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7955" name="Picture 7">
          <a:extLst>
            <a:ext uri="{FF2B5EF4-FFF2-40B4-BE49-F238E27FC236}">
              <a16:creationId xmlns:a16="http://schemas.microsoft.com/office/drawing/2014/main" id="{00000000-0008-0000-1100-0000730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67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8979" name="Picture 7">
          <a:extLst>
            <a:ext uri="{FF2B5EF4-FFF2-40B4-BE49-F238E27FC236}">
              <a16:creationId xmlns:a16="http://schemas.microsoft.com/office/drawing/2014/main" id="{00000000-0008-0000-1200-0000730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76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26</xdr:row>
      <xdr:rowOff>28575</xdr:rowOff>
    </xdr:from>
    <xdr:to>
      <xdr:col>1</xdr:col>
      <xdr:colOff>752475</xdr:colOff>
      <xdr:row>27</xdr:row>
      <xdr:rowOff>28575</xdr:rowOff>
    </xdr:to>
    <xdr:pic>
      <xdr:nvPicPr>
        <xdr:cNvPr id="50550" name="Picture 7">
          <a:extLst>
            <a:ext uri="{FF2B5EF4-FFF2-40B4-BE49-F238E27FC236}">
              <a16:creationId xmlns:a16="http://schemas.microsoft.com/office/drawing/2014/main" id="{00000000-0008-0000-1300-000076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81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28575</xdr:rowOff>
    </xdr:from>
    <xdr:to>
      <xdr:col>1</xdr:col>
      <xdr:colOff>866775</xdr:colOff>
      <xdr:row>17</xdr:row>
      <xdr:rowOff>28575</xdr:rowOff>
    </xdr:to>
    <xdr:pic>
      <xdr:nvPicPr>
        <xdr:cNvPr id="70003" name="Picture 7">
          <a:extLst>
            <a:ext uri="{FF2B5EF4-FFF2-40B4-BE49-F238E27FC236}">
              <a16:creationId xmlns:a16="http://schemas.microsoft.com/office/drawing/2014/main" id="{00000000-0008-0000-1400-0000731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62</xdr:row>
      <xdr:rowOff>19050</xdr:rowOff>
    </xdr:from>
    <xdr:to>
      <xdr:col>5</xdr:col>
      <xdr:colOff>285750</xdr:colOff>
      <xdr:row>63</xdr:row>
      <xdr:rowOff>19050</xdr:rowOff>
    </xdr:to>
    <xdr:pic>
      <xdr:nvPicPr>
        <xdr:cNvPr id="74100" name="Picture 7">
          <a:extLst>
            <a:ext uri="{FF2B5EF4-FFF2-40B4-BE49-F238E27FC236}">
              <a16:creationId xmlns:a16="http://schemas.microsoft.com/office/drawing/2014/main" id="{00000000-0008-0000-1500-0000742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34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71</xdr:row>
      <xdr:rowOff>28575</xdr:rowOff>
    </xdr:from>
    <xdr:to>
      <xdr:col>1</xdr:col>
      <xdr:colOff>847725</xdr:colOff>
      <xdr:row>72</xdr:row>
      <xdr:rowOff>28575</xdr:rowOff>
    </xdr:to>
    <xdr:pic>
      <xdr:nvPicPr>
        <xdr:cNvPr id="16930" name="Picture 7">
          <a:extLst>
            <a:ext uri="{FF2B5EF4-FFF2-40B4-BE49-F238E27FC236}">
              <a16:creationId xmlns:a16="http://schemas.microsoft.com/office/drawing/2014/main" id="{00000000-0008-0000-1600-0000224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04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39</xdr:row>
      <xdr:rowOff>28575</xdr:rowOff>
    </xdr:from>
    <xdr:to>
      <xdr:col>4</xdr:col>
      <xdr:colOff>76200</xdr:colOff>
      <xdr:row>40</xdr:row>
      <xdr:rowOff>28575</xdr:rowOff>
    </xdr:to>
    <xdr:pic>
      <xdr:nvPicPr>
        <xdr:cNvPr id="56698" name="Picture 7">
          <a:extLst>
            <a:ext uri="{FF2B5EF4-FFF2-40B4-BE49-F238E27FC236}">
              <a16:creationId xmlns:a16="http://schemas.microsoft.com/office/drawing/2014/main" id="{00000000-0008-0000-1700-00007AD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816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7718" name="Picture 7">
          <a:extLst>
            <a:ext uri="{FF2B5EF4-FFF2-40B4-BE49-F238E27FC236}">
              <a16:creationId xmlns:a16="http://schemas.microsoft.com/office/drawing/2014/main" id="{00000000-0008-0000-1800-000076E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483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60789" name="Picture 7">
          <a:extLst>
            <a:ext uri="{FF2B5EF4-FFF2-40B4-BE49-F238E27FC236}">
              <a16:creationId xmlns:a16="http://schemas.microsoft.com/office/drawing/2014/main" id="{00000000-0008-0000-1900-000075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6301" name="Picture 7">
          <a:extLst>
            <a:ext uri="{FF2B5EF4-FFF2-40B4-BE49-F238E27FC236}">
              <a16:creationId xmlns:a16="http://schemas.microsoft.com/office/drawing/2014/main" id="{00000000-0008-0000-1A00-00002D7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75124" name="Picture 7">
          <a:extLst>
            <a:ext uri="{FF2B5EF4-FFF2-40B4-BE49-F238E27FC236}">
              <a16:creationId xmlns:a16="http://schemas.microsoft.com/office/drawing/2014/main" id="{00000000-0008-0000-1B00-00007425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7319" name="Picture 7">
          <a:extLst>
            <a:ext uri="{FF2B5EF4-FFF2-40B4-BE49-F238E27FC236}">
              <a16:creationId xmlns:a16="http://schemas.microsoft.com/office/drawing/2014/main" id="{00000000-0008-0000-1C00-0000277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65</xdr:row>
      <xdr:rowOff>47625</xdr:rowOff>
    </xdr:from>
    <xdr:to>
      <xdr:col>1</xdr:col>
      <xdr:colOff>847725</xdr:colOff>
      <xdr:row>66</xdr:row>
      <xdr:rowOff>47625</xdr:rowOff>
    </xdr:to>
    <xdr:pic>
      <xdr:nvPicPr>
        <xdr:cNvPr id="63864" name="Picture 7">
          <a:extLst>
            <a:ext uri="{FF2B5EF4-FFF2-40B4-BE49-F238E27FC236}">
              <a16:creationId xmlns:a16="http://schemas.microsoft.com/office/drawing/2014/main" id="{00000000-0008-0000-1D00-000078F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162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65</xdr:row>
      <xdr:rowOff>19050</xdr:rowOff>
    </xdr:from>
    <xdr:to>
      <xdr:col>1</xdr:col>
      <xdr:colOff>866775</xdr:colOff>
      <xdr:row>66</xdr:row>
      <xdr:rowOff>19050</xdr:rowOff>
    </xdr:to>
    <xdr:pic>
      <xdr:nvPicPr>
        <xdr:cNvPr id="77174" name="Picture 7">
          <a:extLst>
            <a:ext uri="{FF2B5EF4-FFF2-40B4-BE49-F238E27FC236}">
              <a16:creationId xmlns:a16="http://schemas.microsoft.com/office/drawing/2014/main" id="{00000000-0008-0000-1E00-000076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343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32</xdr:row>
      <xdr:rowOff>57150</xdr:rowOff>
    </xdr:from>
    <xdr:to>
      <xdr:col>0</xdr:col>
      <xdr:colOff>1038225</xdr:colOff>
      <xdr:row>33</xdr:row>
      <xdr:rowOff>57150</xdr:rowOff>
    </xdr:to>
    <xdr:pic>
      <xdr:nvPicPr>
        <xdr:cNvPr id="30216" name="Picture 7">
          <a:extLst>
            <a:ext uri="{FF2B5EF4-FFF2-40B4-BE49-F238E27FC236}">
              <a16:creationId xmlns:a16="http://schemas.microsoft.com/office/drawing/2014/main" id="{00000000-0008-0000-1F00-0000087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768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71</xdr:row>
      <xdr:rowOff>9525</xdr:rowOff>
    </xdr:from>
    <xdr:to>
      <xdr:col>2</xdr:col>
      <xdr:colOff>142875</xdr:colOff>
      <xdr:row>72</xdr:row>
      <xdr:rowOff>9525</xdr:rowOff>
    </xdr:to>
    <xdr:pic>
      <xdr:nvPicPr>
        <xdr:cNvPr id="92281" name="Picture 7">
          <a:extLst>
            <a:ext uri="{FF2B5EF4-FFF2-40B4-BE49-F238E27FC236}">
              <a16:creationId xmlns:a16="http://schemas.microsoft.com/office/drawing/2014/main" id="{00000000-0008-0000-2000-0000796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933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3306" name="Picture 7">
          <a:extLst>
            <a:ext uri="{FF2B5EF4-FFF2-40B4-BE49-F238E27FC236}">
              <a16:creationId xmlns:a16="http://schemas.microsoft.com/office/drawing/2014/main" id="{00000000-0008-0000-2100-00007A6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4331" name="Picture 7">
          <a:extLst>
            <a:ext uri="{FF2B5EF4-FFF2-40B4-BE49-F238E27FC236}">
              <a16:creationId xmlns:a16="http://schemas.microsoft.com/office/drawing/2014/main" id="{00000000-0008-0000-2200-00007B7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872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V30"/>
  <sheetViews>
    <sheetView tabSelected="1" zoomScaleNormal="100" workbookViewId="0">
      <selection sqref="A1:V1"/>
    </sheetView>
  </sheetViews>
  <sheetFormatPr defaultRowHeight="12.75" x14ac:dyDescent="0.2"/>
  <cols>
    <col min="1" max="21" width="9.140625" style="319"/>
    <col min="22" max="22" width="0.140625" style="319" customWidth="1"/>
    <col min="23" max="16384" width="9.140625" style="319"/>
  </cols>
  <sheetData>
    <row r="1" spans="1:22" ht="32.25" customHeight="1" x14ac:dyDescent="0.2">
      <c r="A1" s="478" t="s">
        <v>539</v>
      </c>
      <c r="B1" s="479"/>
      <c r="C1" s="479"/>
      <c r="D1" s="479"/>
      <c r="E1" s="479"/>
      <c r="F1" s="479"/>
      <c r="G1" s="479"/>
      <c r="H1" s="479"/>
      <c r="I1" s="479"/>
      <c r="J1" s="479"/>
      <c r="K1" s="479"/>
      <c r="L1" s="479"/>
      <c r="M1" s="479"/>
      <c r="N1" s="479"/>
      <c r="O1" s="479"/>
      <c r="P1" s="479"/>
      <c r="Q1" s="479"/>
      <c r="R1" s="479"/>
      <c r="S1" s="480"/>
      <c r="T1" s="480"/>
      <c r="U1" s="480"/>
      <c r="V1" s="480"/>
    </row>
    <row r="11" spans="1:22" ht="65.25" customHeight="1" x14ac:dyDescent="0.4">
      <c r="B11" s="325" t="s">
        <v>537</v>
      </c>
    </row>
    <row r="12" spans="1:22" ht="20.25" x14ac:dyDescent="0.3">
      <c r="B12" s="326" t="s">
        <v>538</v>
      </c>
    </row>
    <row r="13" spans="1:22" ht="18.75" x14ac:dyDescent="0.3">
      <c r="B13" s="327"/>
    </row>
    <row r="14" spans="1:22" ht="14.25" customHeight="1" x14ac:dyDescent="0.2">
      <c r="B14" s="328" t="s">
        <v>534</v>
      </c>
      <c r="N14" s="319" t="s">
        <v>285</v>
      </c>
    </row>
    <row r="15" spans="1:22" ht="16.5" customHeight="1" x14ac:dyDescent="0.3">
      <c r="B15" s="327"/>
    </row>
    <row r="16" spans="1:22" x14ac:dyDescent="0.2">
      <c r="B16" s="328" t="s">
        <v>309</v>
      </c>
    </row>
    <row r="17" spans="2:2" x14ac:dyDescent="0.2">
      <c r="B17" s="328" t="s">
        <v>310</v>
      </c>
    </row>
    <row r="18" spans="2:2" x14ac:dyDescent="0.2">
      <c r="B18" s="460" t="s">
        <v>535</v>
      </c>
    </row>
    <row r="19" spans="2:2" x14ac:dyDescent="0.2">
      <c r="B19" s="460" t="s">
        <v>536</v>
      </c>
    </row>
    <row r="21" spans="2:2" x14ac:dyDescent="0.2">
      <c r="B21" s="328" t="s">
        <v>311</v>
      </c>
    </row>
    <row r="22" spans="2:2" x14ac:dyDescent="0.2">
      <c r="B22" s="319" t="s">
        <v>312</v>
      </c>
    </row>
    <row r="23" spans="2:2" x14ac:dyDescent="0.2">
      <c r="B23" s="319" t="s">
        <v>313</v>
      </c>
    </row>
    <row r="24" spans="2:2" ht="18.75" x14ac:dyDescent="0.3">
      <c r="B24" s="330"/>
    </row>
    <row r="25" spans="2:2" x14ac:dyDescent="0.2">
      <c r="B25" s="328"/>
    </row>
    <row r="26" spans="2:2" x14ac:dyDescent="0.2">
      <c r="B26" s="331"/>
    </row>
    <row r="27" spans="2:2" x14ac:dyDescent="0.2">
      <c r="B27" s="331"/>
    </row>
    <row r="28" spans="2:2" x14ac:dyDescent="0.2">
      <c r="B28" s="331"/>
    </row>
    <row r="29" spans="2:2" x14ac:dyDescent="0.2">
      <c r="B29" s="331"/>
    </row>
    <row r="30" spans="2:2" x14ac:dyDescent="0.2">
      <c r="B30" s="332"/>
    </row>
  </sheetData>
  <mergeCells count="1">
    <mergeCell ref="A1:V1"/>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2:K37"/>
  <sheetViews>
    <sheetView topLeftCell="F1" zoomScaleNormal="100" workbookViewId="0">
      <selection activeCell="F1" sqref="F1"/>
    </sheetView>
  </sheetViews>
  <sheetFormatPr defaultRowHeight="12.75" x14ac:dyDescent="0.2"/>
  <cols>
    <col min="1" max="1" width="6.7109375" style="193" hidden="1" customWidth="1"/>
    <col min="2" max="2" width="6.140625" style="193" hidden="1" customWidth="1"/>
    <col min="3" max="3" width="5" style="193" hidden="1" customWidth="1"/>
    <col min="4" max="4" width="111.28515625" style="193" hidden="1" customWidth="1"/>
    <col min="5" max="5" width="255.42578125" style="193" hidden="1" customWidth="1"/>
    <col min="6" max="6" width="4.140625" style="193" customWidth="1"/>
    <col min="7" max="7" width="11" style="193" customWidth="1"/>
    <col min="8" max="8" width="31.28515625" style="193" customWidth="1"/>
    <col min="9" max="9" width="10" style="193" customWidth="1"/>
    <col min="10" max="10" width="36.5703125" style="193" customWidth="1"/>
    <col min="11" max="11" width="1.7109375" style="193" customWidth="1"/>
    <col min="12" max="16384" width="9.140625" style="193"/>
  </cols>
  <sheetData>
    <row r="2" spans="1:11" x14ac:dyDescent="0.2">
      <c r="A2" s="482" t="s">
        <v>210</v>
      </c>
      <c r="B2" s="482" t="s">
        <v>211</v>
      </c>
      <c r="C2" s="482" t="s">
        <v>212</v>
      </c>
      <c r="D2" s="482" t="s">
        <v>218</v>
      </c>
      <c r="E2" s="482" t="s">
        <v>219</v>
      </c>
      <c r="F2" s="196"/>
      <c r="G2" s="201" t="s">
        <v>208</v>
      </c>
      <c r="H2" s="201"/>
      <c r="I2" s="201" t="s">
        <v>209</v>
      </c>
      <c r="J2" s="201"/>
    </row>
    <row r="3" spans="1:11" ht="9" customHeight="1" x14ac:dyDescent="0.2">
      <c r="A3" s="482"/>
      <c r="B3" s="482"/>
      <c r="C3" s="482"/>
      <c r="D3" s="482"/>
      <c r="E3" s="482"/>
      <c r="F3" s="196"/>
      <c r="G3" s="202"/>
      <c r="H3" s="202"/>
      <c r="I3" s="202"/>
      <c r="J3" s="202"/>
    </row>
    <row r="4" spans="1:11" ht="13.5" customHeight="1" x14ac:dyDescent="0.2">
      <c r="A4" s="287"/>
      <c r="B4" s="287"/>
      <c r="C4" s="287"/>
      <c r="D4" s="287"/>
      <c r="E4" s="287"/>
      <c r="F4" s="196"/>
      <c r="G4" s="202" t="s">
        <v>236</v>
      </c>
      <c r="H4" s="202"/>
      <c r="I4" s="202" t="s">
        <v>237</v>
      </c>
      <c r="J4" s="202"/>
    </row>
    <row r="5" spans="1:11" ht="41.25" customHeight="1" x14ac:dyDescent="0.2">
      <c r="A5" s="194" t="s">
        <v>210</v>
      </c>
      <c r="B5" s="194" t="s">
        <v>211</v>
      </c>
      <c r="C5" s="194">
        <v>1</v>
      </c>
      <c r="D5" s="194" t="str">
        <f>CONCATENATE('Tabell 1'!$A2," ",'Tabell 1'!$A3)</f>
        <v xml:space="preserve">Tabell 1. Svenska lastbilars godstransporter under 2019 och 2018. </v>
      </c>
      <c r="E5" s="194" t="str">
        <f>CONCATENATE('Tabell 1'!$A$4," ",'Tabell 1'!$A$5)</f>
        <v xml:space="preserve">Table 1. Transport of goods by road by Swedish registered lorries, 2019 and 2018. </v>
      </c>
      <c r="F5" s="197" t="s">
        <v>115</v>
      </c>
      <c r="G5" s="354" t="str">
        <f>A5 &amp; " " &amp; C5 &amp; ". "</f>
        <v xml:space="preserve">Tabell 1. </v>
      </c>
      <c r="H5" s="355" t="str">
        <f>MID(D5,11,200)</f>
        <v xml:space="preserve">Svenska lastbilars godstransporter under 2019 och 2018. </v>
      </c>
      <c r="I5" s="354" t="str">
        <f>B5 &amp; " " &amp; C5 &amp; ". "</f>
        <v xml:space="preserve">Table 1. </v>
      </c>
      <c r="J5" s="355" t="str">
        <f>MID(E5,10,300)</f>
        <v xml:space="preserve">Transport of goods by road by Swedish registered lorries, 2019 and 2018. </v>
      </c>
    </row>
    <row r="6" spans="1:11" ht="85.5" customHeight="1" x14ac:dyDescent="0.2">
      <c r="A6" s="194" t="s">
        <v>210</v>
      </c>
      <c r="B6" s="194" t="s">
        <v>211</v>
      </c>
      <c r="C6" s="194">
        <v>2</v>
      </c>
      <c r="D6" s="194" t="str">
        <f>CONCATENATE('Tabell 2'!$A$2," ",'Tabell 2'!$A$3)</f>
        <v>Tabell 2. Inrikes godstransporter med svenska lastbilar fördelat på ekipagets totalvikt,  maximilastvikt, antal axlar samt fordonets ålder, 2019.</v>
      </c>
      <c r="E6" s="194" t="str">
        <f>CONCATENATE('Tabell 2'!$A$4," ",'Tabell 2'!$A$5)</f>
        <v>Table 2. National road goods transport with Swedish registered lorries by maximum permissible weight,  load capacity, axle configuration of the vehicle combination and the age of the vehicle, 2019.</v>
      </c>
      <c r="F6" s="197" t="s">
        <v>115</v>
      </c>
      <c r="G6" s="354" t="str">
        <f>A6 &amp; " " &amp; C6 &amp; ". "</f>
        <v xml:space="preserve">Tabell 2. </v>
      </c>
      <c r="H6" s="355" t="str">
        <f>MID(D6,11,200)</f>
        <v>Inrikes godstransporter med svenska lastbilar fördelat på ekipagets totalvikt,  maximilastvikt, antal axlar samt fordonets ålder, 2019.</v>
      </c>
      <c r="I6" s="354" t="str">
        <f t="shared" ref="I6:I33" si="0">B6 &amp; " " &amp; C6 &amp; ". "</f>
        <v xml:space="preserve">Table 2. </v>
      </c>
      <c r="J6" s="355" t="str">
        <f>MID(E6,9,400)</f>
        <v xml:space="preserve"> National road goods transport with Swedish registered lorries by maximum permissible weight,  load capacity, axle configuration of the vehicle combination and the age of the vehicle, 2019.</v>
      </c>
    </row>
    <row r="7" spans="1:11" ht="76.5" customHeight="1" x14ac:dyDescent="0.2">
      <c r="A7" s="194" t="s">
        <v>210</v>
      </c>
      <c r="B7" s="194" t="s">
        <v>211</v>
      </c>
      <c r="C7" s="194">
        <v>3</v>
      </c>
      <c r="D7" s="194" t="str">
        <f>CONCATENATE('Tabell 3'!$A$2," ",'Tabell 3'!$A$3)</f>
        <v>Tabell 3. Inrikes godstransporter med svenska lastbilar fördelat på antal transporter, körda kilometer, godsmängd och transportarbete efter ekipagets antal axlar, 2019.</v>
      </c>
      <c r="E7" s="194" t="str">
        <f>CONCATENATE('Tabell 3'!$A$4," ",'Tabell 3'!$A$5)</f>
        <v>Table 3. National road goods transport with Swedish registered lorries by number of haulages, kilometres driven, tonnes, tonne-kilometres. Division by axle configuration, 2019.</v>
      </c>
      <c r="F7" s="197" t="s">
        <v>115</v>
      </c>
      <c r="G7" s="354" t="str">
        <f t="shared" ref="G7:G21" si="1">A7 &amp; " " &amp; C7 &amp; ". "</f>
        <v xml:space="preserve">Tabell 3. </v>
      </c>
      <c r="H7" s="355" t="str">
        <f>MID(D7,11,200)</f>
        <v>Inrikes godstransporter med svenska lastbilar fördelat på antal transporter, körda kilometer, godsmängd och transportarbete efter ekipagets antal axlar, 2019.</v>
      </c>
      <c r="I7" s="354" t="str">
        <f t="shared" si="0"/>
        <v xml:space="preserve">Table 3. </v>
      </c>
      <c r="J7" s="355" t="str">
        <f>MID(E7,10,300)</f>
        <v>National road goods transport with Swedish registered lorries by number of haulages, kilometres driven, tonnes, tonne-kilometres. Division by axle configuration, 2019.</v>
      </c>
    </row>
    <row r="8" spans="1:11" ht="77.25" customHeight="1" x14ac:dyDescent="0.2">
      <c r="A8" s="194" t="s">
        <v>210</v>
      </c>
      <c r="B8" s="194" t="s">
        <v>211</v>
      </c>
      <c r="C8" s="194" t="s">
        <v>220</v>
      </c>
      <c r="D8" s="194" t="str">
        <f>CONCATENATE('Tabell 4A'!$A$2," ",'Tabell 4A'!$A$3)</f>
        <v>Tabell 4A. Inrikes godstransporter med last med svenska lastbilar avseende antal transporter (1 000-tal) efter transportavstånd och varugrupp (NST2007), 2019.</v>
      </c>
      <c r="E8" s="194" t="str">
        <f>CONCATENATE('Tabell 4A'!$A$4," ",'Tabell 4A'!$A$5)</f>
        <v>Table 4A. National road goods transport with load by Swedish registered lorries regarding number of transports (in 1 000s) divided by length of haul and commodity group (NST2007), 2019.</v>
      </c>
      <c r="F8" s="197" t="s">
        <v>115</v>
      </c>
      <c r="G8" s="354" t="str">
        <f t="shared" si="1"/>
        <v xml:space="preserve">Tabell 4A. </v>
      </c>
      <c r="H8" s="355" t="str">
        <f>MID(D8,12,200)</f>
        <v>Inrikes godstransporter med last med svenska lastbilar avseende antal transporter (1 000-tal) efter transportavstånd och varugrupp (NST2007), 2019.</v>
      </c>
      <c r="I8" s="354" t="str">
        <f t="shared" si="0"/>
        <v xml:space="preserve">Table 4A. </v>
      </c>
      <c r="J8" s="355" t="str">
        <f>MID(E8,11,300)</f>
        <v>National road goods transport with load by Swedish registered lorries regarding number of transports (in 1 000s) divided by length of haul and commodity group (NST2007), 2019.</v>
      </c>
    </row>
    <row r="9" spans="1:11" ht="79.5" customHeight="1" x14ac:dyDescent="0.2">
      <c r="A9" s="194" t="s">
        <v>210</v>
      </c>
      <c r="B9" s="194" t="s">
        <v>211</v>
      </c>
      <c r="C9" s="194" t="s">
        <v>221</v>
      </c>
      <c r="D9" s="194" t="str">
        <f>CONCATENATE('Tabell 4B'!$A$2," ",'Tabell 4B'!$A$3)</f>
        <v>Tabell 4B. Inrikes godstransporter med last med svenska lastbilar avseende antal körda kilometer (1 000-tal km)  efter transportavstånd och varugrupp (NST2007), 2019.</v>
      </c>
      <c r="E9" s="194" t="str">
        <f>CONCATENATE('Tabell 4B'!$A$4," ",'Tabell 4B'!$A$5)</f>
        <v>Table 4B. National road goods transport with load by Swedish registered lorries regarding kilometres driven (in 1 000s of kilometers)  divided by length of haul and commodity group (NST2007), 2019.</v>
      </c>
      <c r="F9" s="197" t="s">
        <v>115</v>
      </c>
      <c r="G9" s="354" t="str">
        <f t="shared" si="1"/>
        <v xml:space="preserve">Tabell 4B. </v>
      </c>
      <c r="H9" s="355" t="str">
        <f>MID(D9,12,200)</f>
        <v>Inrikes godstransporter med last med svenska lastbilar avseende antal körda kilometer (1 000-tal km)  efter transportavstånd och varugrupp (NST2007), 2019.</v>
      </c>
      <c r="I9" s="354" t="str">
        <f t="shared" si="0"/>
        <v xml:space="preserve">Table 4B. </v>
      </c>
      <c r="J9" s="355" t="str">
        <f>MID(E9,11,300)</f>
        <v>National road goods transport with load by Swedish registered lorries regarding kilometres driven (in 1 000s of kilometers)  divided by length of haul and commodity group (NST2007), 2019.</v>
      </c>
    </row>
    <row r="10" spans="1:11" ht="75.75" customHeight="1" x14ac:dyDescent="0.2">
      <c r="A10" s="194" t="s">
        <v>210</v>
      </c>
      <c r="B10" s="194" t="s">
        <v>211</v>
      </c>
      <c r="C10" s="194" t="s">
        <v>274</v>
      </c>
      <c r="D10" s="194" t="str">
        <f>CONCATENATE('Tabell 4C'!$A$2," ",'Tabell 4C'!$A$3)</f>
        <v>Tabell 4C. Inrikes godstransporter med last med svenska lastbilar avseende transporterad godsmängd (1 000-tal ton) efter transportavstånd och varugrupp (NST2007), 2019.</v>
      </c>
      <c r="E10" s="194" t="str">
        <f>CONCATENATE('Tabell 4C'!$A$4," ",'Tabell 4C'!$A$5)</f>
        <v>Table 4C. National road goods transport with load by Swedish registered lorries (in 1 000s of tonnes) divided by length of haul and commodity group (NST2007), 2019.</v>
      </c>
      <c r="F10" s="197"/>
      <c r="G10" s="354" t="str">
        <f t="shared" si="1"/>
        <v xml:space="preserve">Tabell 4C. </v>
      </c>
      <c r="H10" s="355" t="str">
        <f>MID(D10,12,200)</f>
        <v>Inrikes godstransporter med last med svenska lastbilar avseende transporterad godsmängd (1 000-tal ton) efter transportavstånd och varugrupp (NST2007), 2019.</v>
      </c>
      <c r="I10" s="354" t="str">
        <f>B10 &amp; " " &amp; C10 &amp; ". "</f>
        <v xml:space="preserve">Table 4C. </v>
      </c>
      <c r="J10" s="355" t="str">
        <f>MID(E10,11,300)</f>
        <v>National road goods transport with load by Swedish registered lorries (in 1 000s of tonnes) divided by length of haul and commodity group (NST2007), 2019.</v>
      </c>
      <c r="K10" s="322"/>
    </row>
    <row r="11" spans="1:11" ht="80.25" customHeight="1" x14ac:dyDescent="0.2">
      <c r="A11" s="194" t="s">
        <v>210</v>
      </c>
      <c r="B11" s="194" t="s">
        <v>211</v>
      </c>
      <c r="C11" s="194" t="s">
        <v>275</v>
      </c>
      <c r="D11" s="194" t="str">
        <f>CONCATENATE('Tabell 4D'!$A$2," ",'Tabell 4D'!$A$3)</f>
        <v>Tabell 4D. Inrikes godstransporter med last med svenska lastbilar avseende transportarbete (miljoner ton-km) efter transportavstånd och varugrupp (NST2007), 2019.</v>
      </c>
      <c r="E11" s="194" t="str">
        <f>CONCATENATE('Tabell 4D'!$A$4," ",'Tabell 4D'!$A$5)</f>
        <v>Table 4D. National road goods transport with load by Swedish registered lorries regarding tonne-kilometres performed (in millions of tonne-kilometers) divided by length of haul and commodity group (NST2007), 2019.</v>
      </c>
      <c r="F11" s="197"/>
      <c r="G11" s="354" t="str">
        <f t="shared" si="1"/>
        <v xml:space="preserve">Tabell 4D. </v>
      </c>
      <c r="H11" s="355" t="str">
        <f>MID(D11,12,200)</f>
        <v>Inrikes godstransporter med last med svenska lastbilar avseende transportarbete (miljoner ton-km) efter transportavstånd och varugrupp (NST2007), 2019.</v>
      </c>
      <c r="I11" s="354" t="str">
        <f>B11 &amp; " " &amp; C11 &amp; ". "</f>
        <v xml:space="preserve">Table 4D. </v>
      </c>
      <c r="J11" s="355" t="str">
        <f>MID(E11,11,300)</f>
        <v>National road goods transport with load by Swedish registered lorries regarding tonne-kilometres performed (in millions of tonne-kilometers) divided by length of haul and commodity group (NST2007), 2019.</v>
      </c>
    </row>
    <row r="12" spans="1:11" ht="65.25" customHeight="1" x14ac:dyDescent="0.2">
      <c r="A12" s="194" t="s">
        <v>210</v>
      </c>
      <c r="B12" s="194" t="s">
        <v>211</v>
      </c>
      <c r="C12" s="194">
        <v>5</v>
      </c>
      <c r="D12" s="194" t="str">
        <f>CONCATENATE('Tabell 5'!$A$2," ",'Tabell 5'!$A$3)</f>
        <v xml:space="preserve">Tabell 5. Inrikes godstransporter med svenska lastbilar i transporterad godsmängd och transportarbete efter transportavstånd, 2019. </v>
      </c>
      <c r="E12" s="194" t="str">
        <f>CONCATENATE('Tabell 5'!$A$4," ",'Tabell 5'!$A$5)</f>
        <v xml:space="preserve">Table 5. National road goods transport by Swedish registered lorries, in goods carried and tonnes-kilometres performed, by length of haul, 2019. </v>
      </c>
      <c r="F12" s="197" t="s">
        <v>115</v>
      </c>
      <c r="G12" s="354" t="str">
        <f t="shared" si="1"/>
        <v xml:space="preserve">Tabell 5. </v>
      </c>
      <c r="H12" s="355" t="str">
        <f>MID(D12,11,200)</f>
        <v xml:space="preserve">Inrikes godstransporter med svenska lastbilar i transporterad godsmängd och transportarbete efter transportavstånd, 2019. </v>
      </c>
      <c r="I12" s="354" t="str">
        <f t="shared" si="0"/>
        <v xml:space="preserve">Table 5. </v>
      </c>
      <c r="J12" s="355" t="str">
        <f>MID(E12,10,300)</f>
        <v xml:space="preserve">National road goods transport by Swedish registered lorries, in goods carried and tonnes-kilometres performed, by length of haul, 2019. </v>
      </c>
    </row>
    <row r="13" spans="1:11" ht="76.5" customHeight="1" x14ac:dyDescent="0.2">
      <c r="A13" s="194" t="s">
        <v>210</v>
      </c>
      <c r="B13" s="194" t="s">
        <v>211</v>
      </c>
      <c r="C13" s="194" t="s">
        <v>222</v>
      </c>
      <c r="D13" s="194" t="str">
        <f>CONCATENATE('Tabell 6A'!$A$2," ",'Tabell 6A'!$A$3)</f>
        <v>Tabell 6A. Inrikes godstransporter med svenska lastbilar. Lastade och lossade godsmängder efter län samt efter destination respektive ursprung, 2019.</v>
      </c>
      <c r="E13" s="194" t="str">
        <f>CONCATENATE('Tabell 6A'!$A$4," ",'Tabell 6A'!$A$5)</f>
        <v>Table 6A. National road goods transport with Swedish registered lorries. Loaded and unloaded goods by county and some city areas, by destination and origin of the haulages respectively, 2019.</v>
      </c>
      <c r="F13" s="197" t="s">
        <v>115</v>
      </c>
      <c r="G13" s="354" t="str">
        <f t="shared" si="1"/>
        <v xml:space="preserve">Tabell 6A. </v>
      </c>
      <c r="H13" s="355" t="str">
        <f>MID(D13,12,200)</f>
        <v>Inrikes godstransporter med svenska lastbilar. Lastade och lossade godsmängder efter län samt efter destination respektive ursprung, 2019.</v>
      </c>
      <c r="I13" s="354" t="str">
        <f t="shared" si="0"/>
        <v xml:space="preserve">Table 6A. </v>
      </c>
      <c r="J13" s="355" t="str">
        <f t="shared" ref="J13:J19" si="2">MID(E13,11,300)</f>
        <v>National road goods transport with Swedish registered lorries. Loaded and unloaded goods by county and some city areas, by destination and origin of the haulages respectively, 2019.</v>
      </c>
    </row>
    <row r="14" spans="1:11" ht="52.5" customHeight="1" x14ac:dyDescent="0.2">
      <c r="A14" s="194" t="s">
        <v>210</v>
      </c>
      <c r="B14" s="194" t="s">
        <v>211</v>
      </c>
      <c r="C14" s="194" t="s">
        <v>223</v>
      </c>
      <c r="D14" s="194" t="str">
        <f>CONCATENATE('Tabell 6B'!$A$2," ",'Tabell 6B'!$A$3)</f>
        <v xml:space="preserve">Tabell 6B. Inrikes godstransporter med svenska lastbilar (1 000-tal ton) fördelat på län, 2019. </v>
      </c>
      <c r="E14" s="194" t="str">
        <f>CONCATENATE('Tabell 6B'!$A$4," ",'Tabell 6B'!$A$5)</f>
        <v xml:space="preserve">Table 6B. National road goods transport with Swedish registered lorries (in 1 000s of tonnes) by county, 2019. </v>
      </c>
      <c r="F14" s="197" t="s">
        <v>115</v>
      </c>
      <c r="G14" s="354" t="str">
        <f t="shared" si="1"/>
        <v xml:space="preserve">Tabell 6B. </v>
      </c>
      <c r="H14" s="355" t="str">
        <f t="shared" ref="H14:H19" si="3">MID(D14,12,200)</f>
        <v xml:space="preserve">Inrikes godstransporter med svenska lastbilar (1 000-tal ton) fördelat på län, 2019. </v>
      </c>
      <c r="I14" s="354" t="str">
        <f t="shared" si="0"/>
        <v xml:space="preserve">Table 6B. </v>
      </c>
      <c r="J14" s="355" t="str">
        <f t="shared" si="2"/>
        <v xml:space="preserve">National road goods transport with Swedish registered lorries (in 1 000s of tonnes) by county, 2019. </v>
      </c>
    </row>
    <row r="15" spans="1:11" ht="57" customHeight="1" x14ac:dyDescent="0.2">
      <c r="A15" s="194" t="s">
        <v>210</v>
      </c>
      <c r="B15" s="194" t="s">
        <v>211</v>
      </c>
      <c r="C15" s="194" t="s">
        <v>224</v>
      </c>
      <c r="D15" s="194" t="str">
        <f>CONCATENATE('Tabell 6C'!$A$2," ",'Tabell 6C'!$A$3)</f>
        <v xml:space="preserve">Tabell 6C. Inrikes godstransporter med svenska lastbilar (miljoner ton-km) fördelat på län, 2019. </v>
      </c>
      <c r="E15" s="194" t="str">
        <f>CONCATENATE('Tabell 6C'!$A$4," ",'Tabell 6C'!$A$5)</f>
        <v xml:space="preserve">Table 6C. National road goods transport with Swedish registered lorries (in millions of tonne-kilometres) by county, 2019. </v>
      </c>
      <c r="F15" s="197" t="s">
        <v>115</v>
      </c>
      <c r="G15" s="354" t="str">
        <f t="shared" si="1"/>
        <v xml:space="preserve">Tabell 6C. </v>
      </c>
      <c r="H15" s="355" t="str">
        <f t="shared" si="3"/>
        <v xml:space="preserve">Inrikes godstransporter med svenska lastbilar (miljoner ton-km) fördelat på län, 2019. </v>
      </c>
      <c r="I15" s="354" t="str">
        <f t="shared" si="0"/>
        <v xml:space="preserve">Table 6C. </v>
      </c>
      <c r="J15" s="355" t="str">
        <f t="shared" si="2"/>
        <v xml:space="preserve">National road goods transport with Swedish registered lorries (in millions of tonne-kilometres) by county, 2019. </v>
      </c>
    </row>
    <row r="16" spans="1:11" ht="69" customHeight="1" x14ac:dyDescent="0.2">
      <c r="A16" s="194" t="s">
        <v>210</v>
      </c>
      <c r="B16" s="194" t="s">
        <v>211</v>
      </c>
      <c r="C16" s="194" t="s">
        <v>225</v>
      </c>
      <c r="D16" s="194" t="str">
        <f>CONCATENATE('Tabell 7A'!$A$2," ",'Tabell 7A'!$A$3)</f>
        <v xml:space="preserve">Tabell 7A. Inrikes godstransporter med svenska lastbilar (1 000-tal ton) fördelat på varugrupper (NST2007) och transportavstånd, 2019. </v>
      </c>
      <c r="E16" s="194" t="str">
        <f>CONCATENATE('Tabell 7A'!$A$4," ",'Tabell 7A'!$A$5)</f>
        <v xml:space="preserve">Table 7A. National road goods transport with Swedish registered lorries (in 1 000s of tonnes) by commodity group (NST2007) and length of haul, 2019. </v>
      </c>
      <c r="F16" s="197" t="s">
        <v>115</v>
      </c>
      <c r="G16" s="354" t="str">
        <f t="shared" si="1"/>
        <v xml:space="preserve">Tabell 7A. </v>
      </c>
      <c r="H16" s="355" t="str">
        <f t="shared" si="3"/>
        <v xml:space="preserve">Inrikes godstransporter med svenska lastbilar (1 000-tal ton) fördelat på varugrupper (NST2007) och transportavstånd, 2019. </v>
      </c>
      <c r="I16" s="354" t="str">
        <f t="shared" si="0"/>
        <v xml:space="preserve">Table 7A. </v>
      </c>
      <c r="J16" s="355" t="str">
        <f t="shared" si="2"/>
        <v xml:space="preserve">National road goods transport with Swedish registered lorries (in 1 000s of tonnes) by commodity group (NST2007) and length of haul, 2019. </v>
      </c>
      <c r="K16" s="323"/>
    </row>
    <row r="17" spans="1:11" ht="66.75" customHeight="1" x14ac:dyDescent="0.2">
      <c r="A17" s="194" t="s">
        <v>210</v>
      </c>
      <c r="B17" s="194" t="s">
        <v>211</v>
      </c>
      <c r="C17" s="194" t="s">
        <v>226</v>
      </c>
      <c r="D17" s="194" t="str">
        <f>CONCATENATE('Tabell 7B'!$A$2," ",'Tabell 7B'!$A$3)</f>
        <v xml:space="preserve">Tabell 7B. Inrikes godstransporter med svenska lastbilar (miljoner ton-km) fördelat på varugrupper (NST2007) och transportavstånd, 2019. </v>
      </c>
      <c r="E17" s="194" t="str">
        <f>CONCATENATE('Tabell 7B'!$A$4," ",'Tabell 7B'!$A$5)</f>
        <v xml:space="preserve">Table 7B. National road goods transport with Swedish registered lorries (in millions of tonne-kilometres) by commodity group (NST2007) and length of haul, 2019. </v>
      </c>
      <c r="F17" s="197" t="s">
        <v>115</v>
      </c>
      <c r="G17" s="354" t="str">
        <f t="shared" si="1"/>
        <v xml:space="preserve">Tabell 7B. </v>
      </c>
      <c r="H17" s="355" t="str">
        <f t="shared" si="3"/>
        <v xml:space="preserve">Inrikes godstransporter med svenska lastbilar (miljoner ton-km) fördelat på varugrupper (NST2007) och transportavstånd, 2019. </v>
      </c>
      <c r="I17" s="354" t="str">
        <f t="shared" si="0"/>
        <v xml:space="preserve">Table 7B. </v>
      </c>
      <c r="J17" s="355" t="str">
        <f t="shared" si="2"/>
        <v xml:space="preserve">National road goods transport with Swedish registered lorries (in millions of tonne-kilometres) by commodity group (NST2007) and length of haul, 2019. </v>
      </c>
    </row>
    <row r="18" spans="1:11" ht="65.25" customHeight="1" x14ac:dyDescent="0.2">
      <c r="A18" s="194" t="s">
        <v>210</v>
      </c>
      <c r="B18" s="194" t="s">
        <v>211</v>
      </c>
      <c r="C18" s="194" t="s">
        <v>227</v>
      </c>
      <c r="D18" s="194" t="str">
        <f>CONCATENATE('Tabell 7C'!$A$2," ",'Tabell 7C'!$A$3)</f>
        <v xml:space="preserve">Tabell 7C. Inrikes godstransporter med svenska lastbilar (1 000-tal km) fördelat på varugrupper (NST2007), 2019. </v>
      </c>
      <c r="E18" s="194" t="str">
        <f>CONCATENATE('Tabell 7C'!$A$4," ",'Tabell 7C'!$A$5)</f>
        <v xml:space="preserve">Table 7C. National road goods transport with Swedish registered lorries (in 1 000s of kilometres) by commodity group (NST2007), 2019. </v>
      </c>
      <c r="F18" s="197" t="s">
        <v>115</v>
      </c>
      <c r="G18" s="354" t="str">
        <f t="shared" si="1"/>
        <v xml:space="preserve">Tabell 7C. </v>
      </c>
      <c r="H18" s="355" t="str">
        <f t="shared" si="3"/>
        <v xml:space="preserve">Inrikes godstransporter med svenska lastbilar (1 000-tal km) fördelat på varugrupper (NST2007), 2019. </v>
      </c>
      <c r="I18" s="354" t="str">
        <f t="shared" si="0"/>
        <v xml:space="preserve">Table 7C. </v>
      </c>
      <c r="J18" s="483" t="str">
        <f t="shared" si="2"/>
        <v xml:space="preserve">National road goods transport with Swedish registered lorries (in 1 000s of kilometres) by commodity group (NST2007), 2019. </v>
      </c>
      <c r="K18" s="483"/>
    </row>
    <row r="19" spans="1:11" ht="60.75" customHeight="1" x14ac:dyDescent="0.2">
      <c r="A19" s="194" t="s">
        <v>210</v>
      </c>
      <c r="B19" s="194" t="s">
        <v>211</v>
      </c>
      <c r="C19" s="194" t="s">
        <v>228</v>
      </c>
      <c r="D19" s="194" t="str">
        <f>CONCATENATE('Tabell 7D'!$A$2," ",'Tabell 7D'!$A$3)</f>
        <v xml:space="preserve">Tabell 7D. Inrikes godstransporter med svenska lastbilar (1 000-tal) fördelat på varugrupper (NST2007), 2019. </v>
      </c>
      <c r="E19" s="194" t="str">
        <f>CONCATENATE('Tabell 7D'!$A$4," ",'Tabell 7D'!$A$5)</f>
        <v xml:space="preserve">Table 7D. National road goods transport with Swedish registered lorries (in 1 000s) by commodity group (NST2007), 2019. </v>
      </c>
      <c r="F19" s="197" t="s">
        <v>115</v>
      </c>
      <c r="G19" s="354" t="str">
        <f t="shared" si="1"/>
        <v xml:space="preserve">Tabell 7D. </v>
      </c>
      <c r="H19" s="355" t="str">
        <f t="shared" si="3"/>
        <v xml:space="preserve">Inrikes godstransporter med svenska lastbilar (1 000-tal) fördelat på varugrupper (NST2007), 2019. </v>
      </c>
      <c r="I19" s="354" t="str">
        <f t="shared" si="0"/>
        <v xml:space="preserve">Table 7D. </v>
      </c>
      <c r="J19" s="355" t="str">
        <f t="shared" si="2"/>
        <v xml:space="preserve">National road goods transport with Swedish registered lorries (in 1 000s) by commodity group (NST2007), 2019. </v>
      </c>
    </row>
    <row r="20" spans="1:11" ht="75" customHeight="1" x14ac:dyDescent="0.2">
      <c r="A20" s="194" t="s">
        <v>210</v>
      </c>
      <c r="B20" s="194" t="s">
        <v>211</v>
      </c>
      <c r="C20" s="194">
        <v>8</v>
      </c>
      <c r="D20" s="194" t="str">
        <f>CONCATENATE('Tabell 8'!$A$2," ",'Tabell 8'!$A$3)</f>
        <v>Tabell 8. Inrikes godstransporter med svenska lastbilar fördelat på ADR/ADR-S-klassificering.  Antal transporter, körda kilometer, transporterad godsmängd och transportarbete, 2019.</v>
      </c>
      <c r="E20" s="194" t="str">
        <f>CONCATENATE('Tabell 8'!$A$4," ",'Tabell 8'!$A$5)</f>
        <v>Table 8. National road goods transport with Swedish registered lorries according to ADR/ADR-S.  Number of haulages, kilometres driven, goods carried and tonne-kilometres performed, 2019.</v>
      </c>
      <c r="F20" s="197" t="s">
        <v>115</v>
      </c>
      <c r="G20" s="354" t="str">
        <f t="shared" si="1"/>
        <v xml:space="preserve">Tabell 8. </v>
      </c>
      <c r="H20" s="355" t="str">
        <f>MID(D20,11,200)</f>
        <v>Inrikes godstransporter med svenska lastbilar fördelat på ADR/ADR-S-klassificering.  Antal transporter, körda kilometer, transporterad godsmängd och transportarbete, 2019.</v>
      </c>
      <c r="I20" s="354" t="str">
        <f t="shared" si="0"/>
        <v xml:space="preserve">Table 8. </v>
      </c>
      <c r="J20" s="355" t="str">
        <f>MID(E20,10,300)</f>
        <v>National road goods transport with Swedish registered lorries according to ADR/ADR-S.  Number of haulages, kilometres driven, goods carried and tonne-kilometres performed, 2019.</v>
      </c>
    </row>
    <row r="21" spans="1:11" ht="61.5" customHeight="1" x14ac:dyDescent="0.2">
      <c r="A21" s="194" t="s">
        <v>210</v>
      </c>
      <c r="B21" s="194" t="s">
        <v>211</v>
      </c>
      <c r="C21" s="194">
        <v>9</v>
      </c>
      <c r="D21" s="194" t="str">
        <f>CONCATENATE('Tabell 9'!$A$2," ",'Tabell 9'!$A$3)</f>
        <v>Tabell 9. Inrikes godstransporter med svenska lastbilar. Transporterad godsmängd, transportarbete  och körda kilometer med last efter lasttyp, 2019.</v>
      </c>
      <c r="E21" s="194" t="str">
        <f>CONCATENATE('Tabell 9'!$A$4," ",'Tabell 9'!$A$5)</f>
        <v>Table 9. National road goods transport with Swedish registered lorries. Goods carried, tonne-kilometres performed and kilometres driven with load, 2019.</v>
      </c>
      <c r="F21" s="197" t="s">
        <v>115</v>
      </c>
      <c r="G21" s="354" t="str">
        <f t="shared" si="1"/>
        <v xml:space="preserve">Tabell 9. </v>
      </c>
      <c r="H21" s="355" t="str">
        <f>MID(D21,11,200)</f>
        <v>Inrikes godstransporter med svenska lastbilar. Transporterad godsmängd, transportarbete  och körda kilometer med last efter lasttyp, 2019.</v>
      </c>
      <c r="I21" s="354" t="str">
        <f t="shared" si="0"/>
        <v xml:space="preserve">Table 9. </v>
      </c>
      <c r="J21" s="355" t="str">
        <f>MID(E21,10,300)</f>
        <v>National road goods transport with Swedish registered lorries. Goods carried, tonne-kilometres performed and kilometres driven with load, 2019.</v>
      </c>
    </row>
    <row r="22" spans="1:11" ht="19.5" customHeight="1" x14ac:dyDescent="0.2">
      <c r="A22" s="194"/>
      <c r="B22" s="194"/>
      <c r="C22" s="194"/>
      <c r="D22" s="194"/>
      <c r="E22" s="194"/>
      <c r="F22" s="197"/>
      <c r="G22" s="288" t="s">
        <v>234</v>
      </c>
      <c r="H22" s="289"/>
      <c r="I22" s="288" t="s">
        <v>235</v>
      </c>
      <c r="J22" s="289"/>
    </row>
    <row r="23" spans="1:11" ht="88.5" customHeight="1" x14ac:dyDescent="0.2">
      <c r="A23" s="194" t="s">
        <v>210</v>
      </c>
      <c r="B23" s="194" t="s">
        <v>211</v>
      </c>
      <c r="C23" s="194">
        <v>10</v>
      </c>
      <c r="D23" s="194" t="str">
        <f>CONCATENATE('Tabell 10'!$A$2," ",'Tabell 10'!$A$3)</f>
        <v>Tabell 10. Utrikes godstransporter med svenska lastbilar fördelat på ekipagets totalvikt,  maximilastvikt, antal axlar samt fordonets ålder, 2019.</v>
      </c>
      <c r="E23" s="194" t="str">
        <f>CONCATENATE('Tabell 10'!$A$4," ",'Tabell 10'!$A$5)</f>
        <v>Table 10. International road goods transport with Swedish registered lorries by gross vehicle weight,  load capacity, axle configuration of the vehicle combination and the age of the vehicle, 2019.</v>
      </c>
      <c r="F23" s="197" t="s">
        <v>115</v>
      </c>
      <c r="G23" s="354" t="str">
        <f>A23 &amp; " " &amp; C23 &amp; ". "</f>
        <v xml:space="preserve">Tabell 10. </v>
      </c>
      <c r="H23" s="355" t="str">
        <f>MID(D23,12,200)</f>
        <v>Utrikes godstransporter med svenska lastbilar fördelat på ekipagets totalvikt,  maximilastvikt, antal axlar samt fordonets ålder, 2019.</v>
      </c>
      <c r="I23" s="354" t="str">
        <f t="shared" si="0"/>
        <v xml:space="preserve">Table 10. </v>
      </c>
      <c r="J23" s="355" t="str">
        <f>MID(E23,11,300)</f>
        <v>International road goods transport with Swedish registered lorries by gross vehicle weight,  load capacity, axle configuration of the vehicle combination and the age of the vehicle, 2019.</v>
      </c>
    </row>
    <row r="24" spans="1:11" ht="76.5" customHeight="1" x14ac:dyDescent="0.2">
      <c r="A24" s="194" t="s">
        <v>210</v>
      </c>
      <c r="B24" s="194" t="s">
        <v>211</v>
      </c>
      <c r="C24" s="194">
        <v>11</v>
      </c>
      <c r="D24" s="194" t="str">
        <f>CONCATENATE('Tabell 11'!$A$2," ",'Tabell 11'!$A$3)</f>
        <v>Tabell 11. Utrikes godstransporter med svenska lastbilar fördelat på import- och exportländer. Antal transporter, körda kilometer, transporterad godsmängd och transportarbete, 2019.</v>
      </c>
      <c r="E24" s="194" t="str">
        <f>CONCATENATE('Tabell 11'!$A$4," ",'Tabell 11'!$A$5)</f>
        <v>Table 11. International road goods transport with Swedish registered lorries according to import- and export- countries. Number of haulages, kilometres driven, goods carried and tonne-kilometres performed, 2019.</v>
      </c>
      <c r="F24" s="197" t="s">
        <v>115</v>
      </c>
      <c r="G24" s="354" t="str">
        <f t="shared" ref="G24:G33" si="4">A24 &amp; " " &amp; C24 &amp; ". "</f>
        <v xml:space="preserve">Tabell 11. </v>
      </c>
      <c r="H24" s="355" t="str">
        <f t="shared" ref="H24:H33" si="5">MID(D24,12,200)</f>
        <v>Utrikes godstransporter med svenska lastbilar fördelat på import- och exportländer. Antal transporter, körda kilometer, transporterad godsmängd och transportarbete, 2019.</v>
      </c>
      <c r="I24" s="354" t="str">
        <f t="shared" si="0"/>
        <v xml:space="preserve">Table 11. </v>
      </c>
      <c r="J24" s="355" t="str">
        <f>MID(E24,11,300)</f>
        <v>International road goods transport with Swedish registered lorries according to import- and export- countries. Number of haulages, kilometres driven, goods carried and tonne-kilometres performed, 2019.</v>
      </c>
    </row>
    <row r="25" spans="1:11" ht="75" customHeight="1" x14ac:dyDescent="0.2">
      <c r="A25" s="194" t="s">
        <v>210</v>
      </c>
      <c r="B25" s="194" t="s">
        <v>211</v>
      </c>
      <c r="C25" s="194">
        <v>12</v>
      </c>
      <c r="D25" s="194" t="str">
        <f>CONCATENATE('Tabell 12'!$A$2," ",'Tabell 12'!$A$3)</f>
        <v>Tabell 12. Utrikes godstransporter med svenska lastbilar fördelat på transportavstånd. Antal transporter, körda kilometer, transporterad godsmängd och transportarbete, 2019.</v>
      </c>
      <c r="E25" s="194" t="str">
        <f>CONCATENATE('Tabell 12'!$A$4," ",'Tabell 12'!$A$5)</f>
        <v>Table 12. International road goods transport with Swedish registered lorries according to length of haul.  Number of haulages, kilometres driven, goods carried and tonne-kilometres performed, 2019.</v>
      </c>
      <c r="F25" s="197" t="s">
        <v>115</v>
      </c>
      <c r="G25" s="354" t="str">
        <f t="shared" si="4"/>
        <v xml:space="preserve">Tabell 12. </v>
      </c>
      <c r="H25" s="355" t="str">
        <f t="shared" si="5"/>
        <v>Utrikes godstransporter med svenska lastbilar fördelat på transportavstånd. Antal transporter, körda kilometer, transporterad godsmängd och transportarbete, 2019.</v>
      </c>
      <c r="I25" s="354" t="str">
        <f t="shared" si="0"/>
        <v xml:space="preserve">Table 12. </v>
      </c>
      <c r="J25" s="355" t="str">
        <f>MID(E25,10,300)</f>
        <v xml:space="preserve"> International road goods transport with Swedish registered lorries according to length of haul.  Number of haulages, kilometres driven, goods carried and tonne-kilometres performed, 2019.</v>
      </c>
    </row>
    <row r="26" spans="1:11" ht="88.5" customHeight="1" x14ac:dyDescent="0.2">
      <c r="A26" s="194" t="s">
        <v>210</v>
      </c>
      <c r="B26" s="194" t="s">
        <v>211</v>
      </c>
      <c r="C26" s="194">
        <v>13</v>
      </c>
      <c r="D26" s="194" t="str">
        <f>CONCATENATE('Tabell 13'!$A$2," ",'Tabell 13'!$A$3)</f>
        <v>Tabell 13. Utrikes godstransporter med svenska lastbilar fördelat på varugrupper (NST2007). Från Sverige till utlandet och från utlandet till Sverige (1 000-tal ton och miljoner ton-km), 2019.</v>
      </c>
      <c r="E26" s="194" t="str">
        <f>CONCATENATE('Tabell 13'!$A$4," ",'Tabell 13'!$A$5)</f>
        <v>Table 13. International road goods transport with Swedish registered lorries by commodity group (NST2007). From Sweden to abroad and from abroad to Sweden (in 1 000 of tonnes and millions of tonne-kilometres), 2019.</v>
      </c>
      <c r="F26" s="197" t="s">
        <v>115</v>
      </c>
      <c r="G26" s="354" t="str">
        <f t="shared" si="4"/>
        <v xml:space="preserve">Tabell 13. </v>
      </c>
      <c r="H26" s="355" t="str">
        <f t="shared" si="5"/>
        <v>Utrikes godstransporter med svenska lastbilar fördelat på varugrupper (NST2007). Från Sverige till utlandet och från utlandet till Sverige (1 000-tal ton och miljoner ton-km), 2019.</v>
      </c>
      <c r="I26" s="354" t="str">
        <f t="shared" si="0"/>
        <v xml:space="preserve">Table 13. </v>
      </c>
      <c r="J26" s="355" t="str">
        <f t="shared" ref="J26:J33" si="6">MID(E26,11,300)</f>
        <v>International road goods transport with Swedish registered lorries by commodity group (NST2007). From Sweden to abroad and from abroad to Sweden (in 1 000 of tonnes and millions of tonne-kilometres), 2019.</v>
      </c>
    </row>
    <row r="27" spans="1:11" ht="71.25" customHeight="1" x14ac:dyDescent="0.2">
      <c r="A27" s="194" t="s">
        <v>210</v>
      </c>
      <c r="B27" s="194" t="s">
        <v>211</v>
      </c>
      <c r="C27" s="194" t="s">
        <v>438</v>
      </c>
      <c r="D27" s="194" t="str">
        <f>CONCATENATE('Tabell 14A'!$A$2," ",'Tabell 14A'!$A$3)</f>
        <v>Tabell 14A. Utrikes godstransporter med svenska lastbilar. Godsmängd (1 000-tal ton) fördelat efter avsändarland och avlastningsregion i Sverige, 2019.</v>
      </c>
      <c r="E27" s="194" t="str">
        <f>CONCATENATE('Tabell 14A'!$A$4," ",'Tabell 14A'!$A$5)</f>
        <v>Table 14A. International road goods transport with Swedish registered lorries. Goods carried (in 1 000s of tonnes) divided by dispatching country and import region in Sweden, 2019.</v>
      </c>
      <c r="G27" s="354" t="str">
        <f t="shared" si="4"/>
        <v xml:space="preserve">Tabell 14A. </v>
      </c>
      <c r="H27" s="355" t="str">
        <f>MID(D27,12,300)</f>
        <v xml:space="preserve"> Utrikes godstransporter med svenska lastbilar. Godsmängd (1 000-tal ton) fördelat efter avsändarland och avlastningsregion i Sverige, 2019.</v>
      </c>
      <c r="I27" s="354" t="str">
        <f t="shared" si="0"/>
        <v xml:space="preserve">Table 14A. </v>
      </c>
      <c r="J27" s="355" t="str">
        <f t="shared" si="6"/>
        <v xml:space="preserve"> International road goods transport with Swedish registered lorries. Goods carried (in 1 000s of tonnes) divided by dispatching country and import region in Sweden, 2019.</v>
      </c>
    </row>
    <row r="28" spans="1:11" ht="66.75" customHeight="1" x14ac:dyDescent="0.2">
      <c r="A28" s="194" t="s">
        <v>210</v>
      </c>
      <c r="B28" s="194" t="s">
        <v>211</v>
      </c>
      <c r="C28" s="194" t="s">
        <v>439</v>
      </c>
      <c r="D28" s="194" t="str">
        <f>CONCATENATE('Tabell 14B'!$A$2," ",'Tabell 14B'!$A$3)</f>
        <v>Tabell 14B. Utrikes godstransporter med svenska lastbilar. Godsmängd (1 000-tal ton) fördelat efter pålastningsregion i Sverige och mottagarland, 2019.</v>
      </c>
      <c r="E28" s="194" t="str">
        <f>CONCATENATE('Tabell 14B'!$A$4," ",'Tabell 14B'!$A$5)</f>
        <v>Table 14B. International road goods transport with Swedish registered lorries. Goods carried (in 1 000s of tonnes) divided by dispatching country and import region in Sweden, 2019.</v>
      </c>
      <c r="G28" s="354" t="str">
        <f>A28 &amp; " " &amp; C28 &amp; ". "</f>
        <v xml:space="preserve">Tabell 14B. </v>
      </c>
      <c r="H28" s="355" t="str">
        <f>MID(D28,12,300)</f>
        <v xml:space="preserve"> Utrikes godstransporter med svenska lastbilar. Godsmängd (1 000-tal ton) fördelat efter pålastningsregion i Sverige och mottagarland, 2019.</v>
      </c>
      <c r="I28" s="354" t="str">
        <f>B28 &amp; " " &amp; C28 &amp; ". "</f>
        <v xml:space="preserve">Table 14B. </v>
      </c>
      <c r="J28" s="355" t="str">
        <f>MID(E28,11,300)</f>
        <v xml:space="preserve"> International road goods transport with Swedish registered lorries. Goods carried (in 1 000s of tonnes) divided by dispatching country and import region in Sweden, 2019.</v>
      </c>
    </row>
    <row r="29" spans="1:11" ht="101.25" customHeight="1" x14ac:dyDescent="0.2">
      <c r="A29" s="194" t="s">
        <v>210</v>
      </c>
      <c r="B29" s="194" t="s">
        <v>211</v>
      </c>
      <c r="C29" s="194" t="s">
        <v>440</v>
      </c>
      <c r="D29" s="194" t="str">
        <f>CONCATENATE('Tabell 15A'!$A$2," ",'Tabell 15A'!$A$3)</f>
        <v>Tabell 15A. Utrikes godstransporter med svenska lastbilar. Transportarbete (miljoner ton-km) fördelat efter avsändarland och avlastningsregion i Sverige, 2019.</v>
      </c>
      <c r="E29" s="194" t="str">
        <f>CONCATENATE('Tabell 15A'!$A$4," ",'Tabell 15A'!$A$5)</f>
        <v>Table 15A. International road goods transport with Swedish registered lorries. Tonne-kilometres performed (in millions of tonne-kilometres) divided by  dispatching country and import region in Sweden, 2019.</v>
      </c>
      <c r="G29" s="354" t="str">
        <f t="shared" si="4"/>
        <v xml:space="preserve">Tabell 15A. </v>
      </c>
      <c r="H29" s="355" t="str">
        <f t="shared" si="5"/>
        <v xml:space="preserve"> Utrikes godstransporter med svenska lastbilar. Transportarbete (miljoner ton-km) fördelat efter avsändarland och avlastningsregion i Sverige, 2019.</v>
      </c>
      <c r="I29" s="354" t="str">
        <f t="shared" si="0"/>
        <v xml:space="preserve">Table 15A. </v>
      </c>
      <c r="J29" s="355" t="str">
        <f t="shared" si="6"/>
        <v xml:space="preserve"> International road goods transport with Swedish registered lorries. Tonne-kilometres performed (in millions of tonne-kilometres) divided by  dispatching country and import region in Sweden, 2019.</v>
      </c>
    </row>
    <row r="30" spans="1:11" ht="101.25" customHeight="1" x14ac:dyDescent="0.2">
      <c r="A30" s="194" t="s">
        <v>210</v>
      </c>
      <c r="B30" s="194" t="s">
        <v>211</v>
      </c>
      <c r="C30" s="194" t="s">
        <v>441</v>
      </c>
      <c r="D30" s="194" t="str">
        <f>CONCATENATE('Tabell 15B'!$A$2," ",'Tabell 15B'!$A$3)</f>
        <v>Tabell 15B. Utrikes godstransporter med svenska lastbilar. Transportarbete (miljoner ton-km) fördelat efter pålastningsregion i Sverige och mottagarland, 2019.</v>
      </c>
      <c r="E30" s="194" t="str">
        <f>CONCATENATE('Tabell 15B'!$A$4," ",'Tabell 15B'!$A$5)</f>
        <v>Table 15B. International road goods transport with Swedish registered lorries. Tonne-kilometres performed (in millions of tonne-kilometres) divided by   export region in Sweden and receiving country, 2019.</v>
      </c>
      <c r="G30" s="354" t="str">
        <f>A30 &amp; " " &amp; C30 &amp; ". "</f>
        <v xml:space="preserve">Tabell 15B. </v>
      </c>
      <c r="H30" s="355" t="str">
        <f>MID(D30,12,200)</f>
        <v xml:space="preserve"> Utrikes godstransporter med svenska lastbilar. Transportarbete (miljoner ton-km) fördelat efter pålastningsregion i Sverige och mottagarland, 2019.</v>
      </c>
      <c r="I30" s="354" t="str">
        <f>B30 &amp; " " &amp; C30 &amp; ". "</f>
        <v xml:space="preserve">Table 15B. </v>
      </c>
      <c r="J30" s="355" t="str">
        <f>MID(E30,11,300)</f>
        <v xml:space="preserve"> International road goods transport with Swedish registered lorries. Tonne-kilometres performed (in millions of tonne-kilometres) divided by   export region in Sweden and receiving country, 2019.</v>
      </c>
    </row>
    <row r="31" spans="1:11" ht="87.75" customHeight="1" x14ac:dyDescent="0.2">
      <c r="A31" s="194" t="s">
        <v>210</v>
      </c>
      <c r="B31" s="194" t="s">
        <v>211</v>
      </c>
      <c r="C31" s="194">
        <v>16</v>
      </c>
      <c r="D31" s="194" t="str">
        <f>CONCATENATE('Tabell 16'!$A$2," ",'Tabell 16'!$A$3)</f>
        <v>Tabell 16. Utrikes godstransporter med svenska lastbilar. Godsmängd (1 000-tals ton) fördelat efter  avsändarland/mottagarland och varugrupp (NST2007), 2019.</v>
      </c>
      <c r="E31" s="194" t="str">
        <f>CONCATENATE('Tabell 16'!$A$4," ",'Tabell 16'!$A$5)</f>
        <v>Table 16. International road goods transport with Swedish registered lorries. Goods carried (in 1 000s of tonnes)  to/from Sweden divided according to dispatching/receiving country and commodity group (NST2007), 2019.</v>
      </c>
      <c r="G31" s="354" t="str">
        <f t="shared" si="4"/>
        <v xml:space="preserve">Tabell 16. </v>
      </c>
      <c r="H31" s="355" t="str">
        <f t="shared" si="5"/>
        <v>Utrikes godstransporter med svenska lastbilar. Godsmängd (1 000-tals ton) fördelat efter  avsändarland/mottagarland och varugrupp (NST2007), 2019.</v>
      </c>
      <c r="I31" s="354" t="str">
        <f t="shared" si="0"/>
        <v xml:space="preserve">Table 16. </v>
      </c>
      <c r="J31" s="355" t="str">
        <f t="shared" si="6"/>
        <v>International road goods transport with Swedish registered lorries. Goods carried (in 1 000s of tonnes)  to/from Sweden divided according to dispatching/receiving country and commodity group (NST2007), 2019.</v>
      </c>
    </row>
    <row r="32" spans="1:11" ht="87.75" customHeight="1" x14ac:dyDescent="0.2">
      <c r="A32" s="194" t="s">
        <v>210</v>
      </c>
      <c r="B32" s="194" t="s">
        <v>211</v>
      </c>
      <c r="C32" s="194">
        <v>17</v>
      </c>
      <c r="D32" s="194" t="str">
        <f>CONCATENATE('Tabell 17'!$A$2," ",'Tabell 17'!$A$3)</f>
        <v>Tabell 17. Utrikes godstransporter med svenska lastbilar. Transportarbete (miljoner ton-km) fördelat efter  avsändarland/mottagarland och varugrupp (NST2007), 2019.</v>
      </c>
      <c r="E32" s="194" t="str">
        <f>CONCATENATE('Tabell 17'!$A$4," ",'Tabell 17'!$A$5)</f>
        <v>Table 17. International road goods transport with Swedish registered lorries. Tonne-kilometres performed (in millions  of tonne-kilometres) to/from Sweden divided according to dispatching/receiving country and commodity group (NST2007), 2019.</v>
      </c>
      <c r="G32" s="354" t="str">
        <f t="shared" si="4"/>
        <v xml:space="preserve">Tabell 17. </v>
      </c>
      <c r="H32" s="355" t="str">
        <f t="shared" si="5"/>
        <v>Utrikes godstransporter med svenska lastbilar. Transportarbete (miljoner ton-km) fördelat efter  avsändarland/mottagarland och varugrupp (NST2007), 2019.</v>
      </c>
      <c r="I32" s="354" t="str">
        <f t="shared" si="0"/>
        <v xml:space="preserve">Table 17. </v>
      </c>
      <c r="J32" s="355" t="str">
        <f t="shared" si="6"/>
        <v>International road goods transport with Swedish registered lorries. Tonne-kilometres performed (in millions  of tonne-kilometres) to/from Sweden divided according to dispatching/receiving country and commodity group (NST2007), 2019.</v>
      </c>
    </row>
    <row r="33" spans="1:11" ht="90" customHeight="1" x14ac:dyDescent="0.2">
      <c r="A33" s="194" t="s">
        <v>210</v>
      </c>
      <c r="B33" s="194" t="s">
        <v>211</v>
      </c>
      <c r="C33" s="194">
        <v>18</v>
      </c>
      <c r="D33" s="194" t="str">
        <f>CONCATENATE('Tabell 18'!$A$2," ",'Tabell 18'!$A$3)</f>
        <v>Tabell 18. Godsmängd och antal transporter fördelad på de av svenska lastbilar mest använda  färjelinjerna (1 000-tal och 1000-tal ton), 2019.</v>
      </c>
      <c r="E33" s="194" t="str">
        <f>CONCATENATE('Tabell 18'!$A$4," ",'Tabell 18'!$A$5)</f>
        <v>Table 18. Goods transport with Swedish registered lorries, the most important ferry lines used by Swedish lorries to/from Sweden or in/between other countries, (in 1 000s and 1 000s of tonnes), 2019.</v>
      </c>
      <c r="G33" s="354" t="str">
        <f t="shared" si="4"/>
        <v xml:space="preserve">Tabell 18. </v>
      </c>
      <c r="H33" s="355" t="str">
        <f t="shared" si="5"/>
        <v>Godsmängd och antal transporter fördelad på de av svenska lastbilar mest använda  färjelinjerna (1 000-tal och 1000-tal ton), 2019.</v>
      </c>
      <c r="I33" s="354" t="str">
        <f t="shared" si="0"/>
        <v xml:space="preserve">Table 18. </v>
      </c>
      <c r="J33" s="481" t="str">
        <f t="shared" si="6"/>
        <v>Goods transport with Swedish registered lorries, the most important ferry lines used by Swedish lorries to/from Sweden or in/between other countries, (in 1 000s and 1 000s of tonnes), 2019.</v>
      </c>
      <c r="K33" s="481"/>
    </row>
    <row r="34" spans="1:11" ht="19.5" customHeight="1" x14ac:dyDescent="0.2">
      <c r="A34" s="194"/>
      <c r="B34" s="194"/>
      <c r="C34" s="194"/>
      <c r="D34" s="194"/>
      <c r="E34" s="194"/>
      <c r="F34" s="197"/>
      <c r="G34" s="288" t="s">
        <v>378</v>
      </c>
      <c r="H34" s="289"/>
      <c r="I34" s="288" t="s">
        <v>379</v>
      </c>
      <c r="J34" s="289"/>
    </row>
    <row r="35" spans="1:11" ht="93" customHeight="1" x14ac:dyDescent="0.2">
      <c r="A35" s="194" t="s">
        <v>210</v>
      </c>
      <c r="B35" s="194" t="s">
        <v>211</v>
      </c>
      <c r="C35" s="194">
        <v>19</v>
      </c>
      <c r="D35" s="194" t="str">
        <f>CONCATENATE('Tabell 19'!$A$2," ",'Tabell 19'!$A$3)</f>
        <v xml:space="preserve">Tabell 19. Lastbilstransporter i inrikes- och utrikestrafik. Antal transporter (1 000-tal), körda kilometer (1 000-tal km), lastad godsmängd (1 000-tals ton) och transportarbete (1 000-tals ton-km), per kvartal och per år, 2009 - 2019.    </v>
      </c>
      <c r="E35" s="194" t="str">
        <f>CONCATENATE('Tabell 19'!$A$4," ",'Tabell 19'!$A$5)</f>
        <v xml:space="preserve">Table 19. Road goods transport in national and international traffic. Number of haulages (in 1000s), kilometres driven (in 1 000s of kilometers), goods carried (in 1 000s of tonnes) and tonne- kilometres performed (in 1 000s of tonne-kilometres), per year and per quarter, 2009 - 2019.        </v>
      </c>
      <c r="G35" s="354" t="str">
        <f>A35 &amp; " " &amp; C35 &amp; ". "</f>
        <v xml:space="preserve">Tabell 19. </v>
      </c>
      <c r="H35" s="355" t="str">
        <f>MID(D35,12,300)</f>
        <v xml:space="preserve">Lastbilstransporter i inrikes- och utrikestrafik. Antal transporter (1 000-tal), körda kilometer (1 000-tal km), lastad godsmängd (1 000-tals ton) och transportarbete (1 000-tals ton-km), per kvartal och per år, 2009 - 2019.    </v>
      </c>
      <c r="I35" s="354" t="str">
        <f>B35 &amp; " " &amp; C35 &amp; ". "</f>
        <v xml:space="preserve">Table 19. </v>
      </c>
      <c r="J35" s="355" t="str">
        <f>MID(E35,11,300)</f>
        <v xml:space="preserve">Road goods transport in national and international traffic. Number of haulages (in 1000s), kilometres driven (in 1 000s of kilometers), goods carried (in 1 000s of tonnes) and tonne- kilometres performed (in 1 000s of tonne-kilometres), per year and per quarter, 2009 - 2019.        </v>
      </c>
      <c r="K35" s="355"/>
    </row>
    <row r="36" spans="1:11" ht="90.75" customHeight="1" x14ac:dyDescent="0.2">
      <c r="A36" s="194" t="s">
        <v>210</v>
      </c>
      <c r="B36" s="194" t="s">
        <v>211</v>
      </c>
      <c r="C36" s="194">
        <v>20</v>
      </c>
      <c r="D36" s="194" t="str">
        <f>CONCATENATE('Tabell 20'!$A$2," ",'Tabell 20'!$A$3)</f>
        <v xml:space="preserve">Tabell 20. Lastbilstransporter i inrikestrafik. Antal transporter (1 000-tal), körda kilometer (1 000-tal km), lastad godsmängd (1 000-tals ton) och transportarbete (1 000-tals ton-km),  per kvartal och per år, 2009 - 2019.              </v>
      </c>
      <c r="E36" s="194" t="str">
        <f>CONCATENATE('Tabell 20'!$A$4," ",'Tabell 20'!$A$5)</f>
        <v xml:space="preserve">Table 20. Road goods transport in national traffic. Number of haulages (in 1 000s), kilometres driven (in 1 000s of kilometers), goods carried (in 1 000s of tonnes) and tonne-kilometres  performed (in 1 000s of tonne-kilometres), per year and per quarter, 2009 - 2019.                   </v>
      </c>
      <c r="G36" s="354" t="str">
        <f>A36 &amp; " " &amp; C36 &amp; ". "</f>
        <v xml:space="preserve">Tabell 20. </v>
      </c>
      <c r="H36" s="355" t="str">
        <f>MID(D36,12,300)</f>
        <v xml:space="preserve">Lastbilstransporter i inrikestrafik. Antal transporter (1 000-tal), körda kilometer (1 000-tal km), lastad godsmängd (1 000-tals ton) och transportarbete (1 000-tals ton-km),  per kvartal och per år, 2009 - 2019.              </v>
      </c>
      <c r="I36" s="354" t="str">
        <f>B36 &amp; " " &amp; C36 &amp; ". "</f>
        <v xml:space="preserve">Table 20. </v>
      </c>
      <c r="J36" s="355" t="str">
        <f>MID(E36,11,300)</f>
        <v xml:space="preserve">Road goods transport in national traffic. Number of haulages (in 1 000s), kilometres driven (in 1 000s of kilometers), goods carried (in 1 000s of tonnes) and tonne-kilometres  performed (in 1 000s of tonne-kilometres), per year and per quarter, 2009 - 2019.                   </v>
      </c>
      <c r="K36" s="355"/>
    </row>
    <row r="37" spans="1:11" ht="102.75" customHeight="1" x14ac:dyDescent="0.2">
      <c r="A37" s="194" t="s">
        <v>210</v>
      </c>
      <c r="B37" s="194" t="s">
        <v>211</v>
      </c>
      <c r="C37" s="194">
        <v>21</v>
      </c>
      <c r="D37" s="194" t="str">
        <f>CONCATENATE('Tabell 21'!$A$2," ",'Tabell 21'!$A$3)</f>
        <v xml:space="preserve">Tabell 21. Lastbilstransporter i utrikestrafik. Antal transporter (1 000-tal), körda kilometer (1 000-tal km), lastad godsmängd (1 000-tals ton) och transportarbete (1 000-tals ton-km),  per kvartal och per år, 2009 - 2019.              </v>
      </c>
      <c r="E37" s="194" t="str">
        <f>CONCATENATE('Tabell 21'!$A$4," ",'Tabell 21'!$A$5)</f>
        <v xml:space="preserve">Table 21. Road goods transport in international traffic. Number of haulages (in 1 000s), kilometres driven (in 1 000s of kilometers), goods carried (in 1 000s of tonnes) and tonne-kilometres  performed (in 1 000s of tonne-kilometres), per year and per quarter, 2009 - 2019.                   </v>
      </c>
      <c r="G37" s="354" t="str">
        <f>A37 &amp; " " &amp; C37 &amp; ". "</f>
        <v xml:space="preserve">Tabell 21. </v>
      </c>
      <c r="H37" s="355" t="str">
        <f>MID(D37,12,300)</f>
        <v xml:space="preserve">Lastbilstransporter i utrikestrafik. Antal transporter (1 000-tal), körda kilometer (1 000-tal km), lastad godsmängd (1 000-tals ton) och transportarbete (1 000-tals ton-km),  per kvartal och per år, 2009 - 2019.              </v>
      </c>
      <c r="I37" s="354" t="str">
        <f>B37 &amp; " " &amp; C37 &amp; ". "</f>
        <v xml:space="preserve">Table 21. </v>
      </c>
      <c r="J37" s="355" t="str">
        <f>MID(E37,11,300)</f>
        <v xml:space="preserve">Road goods transport in international traffic. Number of haulages (in 1 000s), kilometres driven (in 1 000s of kilometers), goods carried (in 1 000s of tonnes) and tonne-kilometres  performed (in 1 000s of tonne-kilometres), per year and per quarter, 2009 - 2019.                   </v>
      </c>
      <c r="K37" s="355"/>
    </row>
  </sheetData>
  <mergeCells count="7">
    <mergeCell ref="J33:K33"/>
    <mergeCell ref="D2:D3"/>
    <mergeCell ref="E2:E3"/>
    <mergeCell ref="A2:A3"/>
    <mergeCell ref="B2:B3"/>
    <mergeCell ref="C2:C3"/>
    <mergeCell ref="J18:K18"/>
  </mergeCells>
  <phoneticPr fontId="31" type="noConversion"/>
  <hyperlinks>
    <hyperlink ref="G5:J5" location="'Tabell 1'!A1" display="'Tabell 1'!A1" xr:uid="{00000000-0004-0000-0100-000000000000}"/>
    <hyperlink ref="G7:J7" location="'Tabell 3'!A1" display="'Tabell 3'!A1" xr:uid="{00000000-0004-0000-0100-000001000000}"/>
    <hyperlink ref="G8:J8" location="'Tabell 4A'!A1" display="'Tabell 4A'!A1" xr:uid="{00000000-0004-0000-0100-000002000000}"/>
    <hyperlink ref="G9:J9" location="'Tabell 4B'!A1" display="'Tabell 4B'!A1" xr:uid="{00000000-0004-0000-0100-000003000000}"/>
    <hyperlink ref="G10:J10" location="'Tabell 4C'!A1" display="'Tabell 4C'!A1" xr:uid="{00000000-0004-0000-0100-000004000000}"/>
    <hyperlink ref="G11:J11" location="'Tabell 4D'!A1" display="'Tabell 4D'!A1" xr:uid="{00000000-0004-0000-0100-000005000000}"/>
    <hyperlink ref="G12:J12" location="'Tabell 5'!A1" display="'Tabell 5'!A1" xr:uid="{00000000-0004-0000-0100-000006000000}"/>
    <hyperlink ref="G13:J13" location="'Tabell 6A'!A1" display="'Tabell 6A'!A1" xr:uid="{00000000-0004-0000-0100-000007000000}"/>
    <hyperlink ref="G14:J14" location="'Tabell 6B'!A1" display="'Tabell 6B'!A1" xr:uid="{00000000-0004-0000-0100-000008000000}"/>
    <hyperlink ref="G15:J15" location="'Tabell 6C'!A1" display="'Tabell 6C'!A1" xr:uid="{00000000-0004-0000-0100-000009000000}"/>
    <hyperlink ref="G16:J16" location="'Tabell 7A'!A1" display="'Tabell 7A'!A1" xr:uid="{00000000-0004-0000-0100-00000A000000}"/>
    <hyperlink ref="G17:J17" location="'Tabell 7B'!A1" display="'Tabell 7B'!A1" xr:uid="{00000000-0004-0000-0100-00000B000000}"/>
    <hyperlink ref="G18:K18" location="'Tabell 7C'!A1" display="'Tabell 7C'!A1" xr:uid="{00000000-0004-0000-0100-00000C000000}"/>
    <hyperlink ref="G19:J19" location="'Tabell 7D'!A1" display="'Tabell 7D'!A1" xr:uid="{00000000-0004-0000-0100-00000D000000}"/>
    <hyperlink ref="G20:J20" location="'Tabell 8'!A1" display="'Tabell 8'!A1" xr:uid="{00000000-0004-0000-0100-00000E000000}"/>
    <hyperlink ref="G21:J21" location="'Tabell 9'!A1" display="'Tabell 9'!A1" xr:uid="{00000000-0004-0000-0100-00000F000000}"/>
    <hyperlink ref="G23:J23" location="'Tabell 10'!A1" display="'Tabell 10'!A1" xr:uid="{00000000-0004-0000-0100-000010000000}"/>
    <hyperlink ref="G24:J24" location="'Tabell 11'!A1" display="'Tabell 11'!A1" xr:uid="{00000000-0004-0000-0100-000011000000}"/>
    <hyperlink ref="G25:J25" location="'Tabell 12'!A1" display="'Tabell 12'!A1" xr:uid="{00000000-0004-0000-0100-000012000000}"/>
    <hyperlink ref="G26:J26" location="'Tabell 13'!A1" display="'Tabell 13'!A1" xr:uid="{00000000-0004-0000-0100-000013000000}"/>
    <hyperlink ref="G27:J27" location="'Tabell 14'!A1" display="'Tabell 14'!A1" xr:uid="{00000000-0004-0000-0100-000014000000}"/>
    <hyperlink ref="G29:J29" location="'Tabell 15'!A1" display="'Tabell 15'!A1" xr:uid="{00000000-0004-0000-0100-000015000000}"/>
    <hyperlink ref="G31:J31" location="'Tabell 16'!A1" display="'Tabell 16'!A1" xr:uid="{00000000-0004-0000-0100-000016000000}"/>
    <hyperlink ref="G32:J32" location="'Tabell 17'!A1" display="'Tabell 17'!A1" xr:uid="{00000000-0004-0000-0100-000017000000}"/>
    <hyperlink ref="G33:K33" location="'Tabell 18'!A1" display="'Tabell 18'!A1" xr:uid="{00000000-0004-0000-0100-000018000000}"/>
    <hyperlink ref="G35:K35" location="'Tabell 18'!A1" display="'Tabell 18'!A1" xr:uid="{00000000-0004-0000-0100-000019000000}"/>
    <hyperlink ref="G36:K36" location="'Tabell 18'!A1" display="'Tabell 18'!A1" xr:uid="{00000000-0004-0000-0100-00001A000000}"/>
    <hyperlink ref="G37:K37" location="'Tabell 18'!A1" display="'Tabell 18'!A1" xr:uid="{00000000-0004-0000-0100-00001B000000}"/>
    <hyperlink ref="G6" location="'Tabell 2'!_Toc524335857" display="'Tabell 2'!_Toc524335857" xr:uid="{00000000-0004-0000-0100-00001C000000}"/>
    <hyperlink ref="G7" location="'Tabell 1'!A1" display="'Tabell 1'!A1" xr:uid="{00000000-0004-0000-0100-00001D000000}"/>
    <hyperlink ref="G9" location="'Tabell 4B'!_Toc524335861" display="'Tabell 4B'!_Toc524335861" xr:uid="{00000000-0004-0000-0100-00001E000000}"/>
    <hyperlink ref="G11" location="'Tabell 4D'!_Toc524335861" display="'Tabell 4D'!_Toc524335861" xr:uid="{00000000-0004-0000-0100-00001F000000}"/>
    <hyperlink ref="G13" location="'Tabell 6A'!Utskriftsområde" display="'Tabell 6A'!Utskriftsområde" xr:uid="{00000000-0004-0000-0100-000020000000}"/>
    <hyperlink ref="G15" location="'Tabell 6C'!_Toc524335865" display="'Tabell 6C'!_Toc524335865" xr:uid="{00000000-0004-0000-0100-000021000000}"/>
    <hyperlink ref="G17" location="'Tabell 7B'!_Toc524335869" display="'Tabell 7B'!_Toc524335869" xr:uid="{00000000-0004-0000-0100-000022000000}"/>
    <hyperlink ref="G19" location="'Tabell 7D'!_Toc524335869" display="'Tabell 7D'!_Toc524335869" xr:uid="{00000000-0004-0000-0100-000023000000}"/>
    <hyperlink ref="G21" location="'Tabell 9'!Utskriftsområde" display="'Tabell 9'!Utskriftsområde" xr:uid="{00000000-0004-0000-0100-000024000000}"/>
    <hyperlink ref="G8" location="'Tabell 4A'!_Toc524335861" display="'Tabell 4A'!_Toc524335861" xr:uid="{00000000-0004-0000-0100-000025000000}"/>
    <hyperlink ref="G10" location="'Tabell 4C'!_Toc524335861" display="'Tabell 4C'!_Toc524335861" xr:uid="{00000000-0004-0000-0100-000026000000}"/>
    <hyperlink ref="G12" location="'Tabell 5'!_Toc524335861" display="'Tabell 5'!_Toc524335861" xr:uid="{00000000-0004-0000-0100-000027000000}"/>
    <hyperlink ref="G14" location="'Tabell 6B'!_Toc524335865" display="'Tabell 6B'!_Toc524335865" xr:uid="{00000000-0004-0000-0100-000028000000}"/>
    <hyperlink ref="G16" location="'Tabell 7A'!_Toc524335869" display="'Tabell 7A'!_Toc524335869" xr:uid="{00000000-0004-0000-0100-000029000000}"/>
    <hyperlink ref="G18" location="'Tabell 7C'!_Toc524335869" display="'Tabell 7C'!_Toc524335869" xr:uid="{00000000-0004-0000-0100-00002A000000}"/>
    <hyperlink ref="G20" location="'Tabell 8'!Utskriftsområde" display="'Tabell 8'!Utskriftsområde" xr:uid="{00000000-0004-0000-0100-00002B000000}"/>
    <hyperlink ref="G24:G33" location="'Tabell 10'!A1" display="'Tabell 10'!A1" xr:uid="{00000000-0004-0000-0100-00002C000000}"/>
    <hyperlink ref="G28:J28" location="'Tabell 14'!A1" display="'Tabell 14'!A1" xr:uid="{00000000-0004-0000-0100-00002D000000}"/>
    <hyperlink ref="G27" location="'Tabell 14A'!Utskriftsområde" display="'Tabell 14A'!Utskriftsområde" xr:uid="{00000000-0004-0000-0100-00002E000000}"/>
    <hyperlink ref="H27" location="'Tabell 14A'!Utskriftsområde" display="'Tabell 14A'!Utskriftsområde" xr:uid="{00000000-0004-0000-0100-00002F000000}"/>
    <hyperlink ref="I27" location="'Tabell 14A'!Utskriftsområde" display="'Tabell 14A'!Utskriftsområde" xr:uid="{00000000-0004-0000-0100-000030000000}"/>
    <hyperlink ref="J27" location="'Tabell 14A'!Utskriftsområde" display="'Tabell 14A'!Utskriftsområde" xr:uid="{00000000-0004-0000-0100-000031000000}"/>
    <hyperlink ref="G26" location="'Tabell 13'!_Toc524335869" display="'Tabell 13'!_Toc524335869" xr:uid="{00000000-0004-0000-0100-000032000000}"/>
    <hyperlink ref="G25" location="'Tabell 12'!Utskriftsområde" display="'Tabell 12'!Utskriftsområde" xr:uid="{00000000-0004-0000-0100-000033000000}"/>
    <hyperlink ref="G24" location="'Tabell 11'!Utskriftsområde" display="'Tabell 11'!Utskriftsområde" xr:uid="{00000000-0004-0000-0100-000034000000}"/>
    <hyperlink ref="G29" location="'Tabell 15A'!Utskriftsområde" display="'Tabell 15A'!Utskriftsområde" xr:uid="{00000000-0004-0000-0100-000035000000}"/>
    <hyperlink ref="H29" location="'Tabell 15A'!Utskriftsområde" display="'Tabell 15A'!Utskriftsområde" xr:uid="{00000000-0004-0000-0100-000036000000}"/>
    <hyperlink ref="I29" location="'Tabell 15A'!Utskriftsområde" display="'Tabell 15A'!Utskriftsområde" xr:uid="{00000000-0004-0000-0100-000037000000}"/>
    <hyperlink ref="J29" location="'Tabell 15A'!Utskriftsområde" display="'Tabell 15A'!Utskriftsområde" xr:uid="{00000000-0004-0000-0100-000038000000}"/>
    <hyperlink ref="G30:J30" location="'Tabell 15'!A1" display="'Tabell 15'!A1" xr:uid="{00000000-0004-0000-0100-000039000000}"/>
    <hyperlink ref="G30" location="'Tabell 15B'!Utskriftsområde" display="'Tabell 15B'!Utskriftsområde" xr:uid="{00000000-0004-0000-0100-00003A000000}"/>
    <hyperlink ref="H30" location="'Tabell 15B'!Utskriftsområde" display="'Tabell 15B'!Utskriftsområde" xr:uid="{00000000-0004-0000-0100-00003B000000}"/>
    <hyperlink ref="I30" location="'Tabell 15B'!Utskriftsområde" display="'Tabell 15B'!Utskriftsområde" xr:uid="{00000000-0004-0000-0100-00003C000000}"/>
    <hyperlink ref="J30" location="'Tabell 15B'!Utskriftsområde" display="'Tabell 15B'!Utskriftsområde" xr:uid="{00000000-0004-0000-0100-00003D000000}"/>
    <hyperlink ref="G31" location="'Tabell 16'!Utskriftsområde" display="'Tabell 16'!Utskriftsområde" xr:uid="{00000000-0004-0000-0100-00003E000000}"/>
    <hyperlink ref="G32" location="'Tabell 17'!Utskriftsområde" display="'Tabell 17'!Utskriftsområde" xr:uid="{00000000-0004-0000-0100-00003F000000}"/>
    <hyperlink ref="G33" location="'Tabell 18'!Utskriftsområde" display="'Tabell 18'!Utskriftsområde" xr:uid="{00000000-0004-0000-0100-000040000000}"/>
    <hyperlink ref="G35" location="'Tabell 19'!Utskriftsområde" display="'Tabell 19'!Utskriftsområde" xr:uid="{00000000-0004-0000-0100-000041000000}"/>
    <hyperlink ref="H35" location="'Tabell 19'!Utskriftsområde" display="'Tabell 19'!Utskriftsområde" xr:uid="{00000000-0004-0000-0100-000042000000}"/>
    <hyperlink ref="I35" location="'Tabell 19'!Utskriftsområde" display="'Tabell 19'!Utskriftsområde" xr:uid="{00000000-0004-0000-0100-000043000000}"/>
    <hyperlink ref="J35" location="'Tabell 19'!Utskriftsområde" display="'Tabell 19'!Utskriftsområde" xr:uid="{00000000-0004-0000-0100-000044000000}"/>
    <hyperlink ref="G36" location="'Tabell 20'!Utskriftsområde" display="'Tabell 20'!Utskriftsområde" xr:uid="{00000000-0004-0000-0100-000045000000}"/>
    <hyperlink ref="H36" location="'Tabell 20'!Utskriftsområde" display="'Tabell 20'!Utskriftsområde" xr:uid="{00000000-0004-0000-0100-000046000000}"/>
    <hyperlink ref="I36" location="'Tabell 20'!Utskriftsområde" display="'Tabell 20'!Utskriftsområde" xr:uid="{00000000-0004-0000-0100-000047000000}"/>
    <hyperlink ref="J36" location="'Tabell 20'!Utskriftsområde" display="'Tabell 20'!Utskriftsområde" xr:uid="{00000000-0004-0000-0100-000048000000}"/>
    <hyperlink ref="G37" location="'Tabell 21'!Utskriftsområde" display="'Tabell 21'!Utskriftsområde" xr:uid="{00000000-0004-0000-0100-000049000000}"/>
    <hyperlink ref="H37" location="'Tabell 21'!Utskriftsområde" display="'Tabell 21'!Utskriftsområde" xr:uid="{00000000-0004-0000-0100-00004A000000}"/>
    <hyperlink ref="I37" location="'Tabell 21'!Utskriftsområde" display="'Tabell 21'!Utskriftsområde" xr:uid="{00000000-0004-0000-0100-00004B000000}"/>
    <hyperlink ref="J37" location="'Tabell 21'!Utskriftsområde" display="'Tabell 21'!Utskriftsområde" xr:uid="{00000000-0004-0000-0100-00004C000000}"/>
    <hyperlink ref="H6" location="'Tabell 2'!_Toc524335857" display="'Tabell 2'!_Toc524335857" xr:uid="{00000000-0004-0000-0100-00004D000000}"/>
    <hyperlink ref="I6" location="'Tabell 2'!_Toc524335857" display="'Tabell 2'!_Toc524335857" xr:uid="{00000000-0004-0000-0100-00004E000000}"/>
    <hyperlink ref="J6" location="'Tabell 2'!_Toc524335857" display="'Tabell 2'!_Toc524335857" xr:uid="{00000000-0004-0000-0100-00004F000000}"/>
  </hyperlinks>
  <pageMargins left="0.75" right="0.75" top="1" bottom="1" header="0.5" footer="0.5"/>
  <pageSetup paperSize="9" scale="95" orientation="portrait" r:id="rId1"/>
  <headerFooter alignWithMargins="0"/>
  <rowBreaks count="1" manualBreakCount="1">
    <brk id="33" min="6" max="10" man="1"/>
  </rowBreaks>
  <colBreaks count="1" manualBreakCount="1">
    <brk id="5"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DJ110"/>
  <sheetViews>
    <sheetView zoomScaleNormal="100" zoomScaleSheetLayoutView="106" workbookViewId="0">
      <selection sqref="A1:N1"/>
    </sheetView>
  </sheetViews>
  <sheetFormatPr defaultRowHeight="12.75" x14ac:dyDescent="0.2"/>
  <cols>
    <col min="1" max="8" width="9.140625" style="319"/>
    <col min="9" max="9" width="10.42578125" style="319" customWidth="1"/>
    <col min="10" max="114" width="9.140625" style="319"/>
  </cols>
  <sheetData>
    <row r="1" spans="1:14" ht="19.5" x14ac:dyDescent="0.2">
      <c r="A1" s="484" t="s">
        <v>368</v>
      </c>
      <c r="B1" s="484"/>
      <c r="C1" s="484"/>
      <c r="D1" s="484"/>
      <c r="E1" s="484"/>
      <c r="F1" s="484"/>
      <c r="G1" s="484"/>
      <c r="H1" s="484"/>
      <c r="I1" s="484"/>
      <c r="J1" s="484"/>
      <c r="K1" s="484"/>
      <c r="L1" s="484"/>
      <c r="M1" s="484"/>
      <c r="N1" s="484"/>
    </row>
    <row r="2" spans="1:14" ht="6" customHeight="1" x14ac:dyDescent="0.2"/>
    <row r="3" spans="1:14" ht="16.5" customHeight="1" x14ac:dyDescent="0.2">
      <c r="A3" s="333"/>
      <c r="B3" s="334"/>
      <c r="C3" s="335"/>
      <c r="D3" s="335"/>
      <c r="E3" s="335"/>
      <c r="F3" s="335"/>
      <c r="G3" s="335"/>
      <c r="H3" s="335"/>
      <c r="I3" s="335"/>
      <c r="J3" s="336"/>
      <c r="K3" s="336"/>
      <c r="L3" s="336"/>
      <c r="M3" s="336"/>
      <c r="N3" s="336"/>
    </row>
    <row r="4" spans="1:14" ht="12.75" customHeight="1" x14ac:dyDescent="0.2">
      <c r="A4" s="485" t="s">
        <v>316</v>
      </c>
      <c r="B4" s="485"/>
      <c r="C4" s="485"/>
      <c r="D4" s="485"/>
      <c r="E4" s="485"/>
      <c r="F4" s="485"/>
      <c r="G4" s="485"/>
      <c r="H4" s="485"/>
      <c r="I4" s="485"/>
      <c r="J4" s="485"/>
      <c r="K4" s="485"/>
      <c r="L4" s="485"/>
      <c r="M4" s="485"/>
      <c r="N4" s="485"/>
    </row>
    <row r="5" spans="1:14" ht="12.75" customHeight="1" x14ac:dyDescent="0.2">
      <c r="A5" s="487" t="s">
        <v>540</v>
      </c>
      <c r="B5" s="487"/>
      <c r="C5" s="487"/>
      <c r="D5" s="487"/>
      <c r="E5" s="487"/>
      <c r="F5" s="487"/>
      <c r="G5" s="487"/>
      <c r="H5" s="487"/>
      <c r="I5" s="487"/>
      <c r="J5" s="487"/>
      <c r="K5" s="487"/>
      <c r="L5" s="487"/>
      <c r="M5" s="487"/>
      <c r="N5" s="487"/>
    </row>
    <row r="6" spans="1:14" ht="12.75" customHeight="1" x14ac:dyDescent="0.2">
      <c r="A6" s="486"/>
      <c r="B6" s="486"/>
      <c r="C6" s="486"/>
      <c r="D6" s="486"/>
      <c r="E6" s="486"/>
      <c r="F6" s="486"/>
      <c r="G6" s="486"/>
      <c r="H6" s="486"/>
      <c r="I6" s="486"/>
      <c r="J6" s="486"/>
      <c r="K6" s="486"/>
      <c r="L6" s="486"/>
      <c r="M6" s="486"/>
      <c r="N6" s="486"/>
    </row>
    <row r="7" spans="1:14" ht="25.5" customHeight="1" x14ac:dyDescent="0.2">
      <c r="A7" s="485" t="s">
        <v>317</v>
      </c>
      <c r="B7" s="485"/>
      <c r="C7" s="485"/>
      <c r="D7" s="485"/>
      <c r="E7" s="485"/>
      <c r="F7" s="485"/>
      <c r="G7" s="485"/>
      <c r="H7" s="485"/>
      <c r="I7" s="485"/>
      <c r="J7" s="485"/>
      <c r="K7" s="485"/>
      <c r="L7" s="485"/>
      <c r="M7" s="485"/>
      <c r="N7" s="485"/>
    </row>
    <row r="8" spans="1:14" ht="38.25" customHeight="1" x14ac:dyDescent="0.2">
      <c r="A8" s="487" t="s">
        <v>318</v>
      </c>
      <c r="B8" s="487"/>
      <c r="C8" s="487"/>
      <c r="D8" s="487"/>
      <c r="E8" s="487"/>
      <c r="F8" s="487"/>
      <c r="G8" s="487"/>
      <c r="H8" s="487"/>
      <c r="I8" s="487"/>
      <c r="J8" s="487"/>
      <c r="K8" s="487"/>
      <c r="L8" s="487"/>
      <c r="M8" s="487"/>
      <c r="N8" s="487"/>
    </row>
    <row r="9" spans="1:14" ht="12.75" customHeight="1" x14ac:dyDescent="0.2">
      <c r="A9" s="485"/>
      <c r="B9" s="485"/>
      <c r="C9" s="485"/>
      <c r="D9" s="485"/>
      <c r="E9" s="485"/>
      <c r="F9" s="485"/>
      <c r="G9" s="485"/>
      <c r="H9" s="485"/>
      <c r="I9" s="485"/>
      <c r="J9" s="485"/>
      <c r="K9" s="485"/>
      <c r="L9" s="485"/>
      <c r="M9" s="485"/>
      <c r="N9" s="485"/>
    </row>
    <row r="10" spans="1:14" ht="12.75" customHeight="1" x14ac:dyDescent="0.2">
      <c r="A10" s="485" t="s">
        <v>319</v>
      </c>
      <c r="B10" s="485"/>
      <c r="C10" s="485"/>
      <c r="D10" s="485"/>
      <c r="E10" s="485"/>
      <c r="F10" s="485"/>
      <c r="G10" s="485"/>
      <c r="H10" s="485"/>
      <c r="I10" s="485"/>
      <c r="J10" s="485"/>
      <c r="K10" s="485"/>
      <c r="L10" s="485"/>
      <c r="M10" s="485"/>
      <c r="N10" s="485"/>
    </row>
    <row r="11" spans="1:14" ht="13.5" customHeight="1" x14ac:dyDescent="0.2">
      <c r="A11" s="487" t="s">
        <v>542</v>
      </c>
      <c r="B11" s="487"/>
      <c r="C11" s="487"/>
      <c r="D11" s="487"/>
      <c r="E11" s="487"/>
      <c r="F11" s="487"/>
      <c r="G11" s="487"/>
      <c r="H11" s="487"/>
      <c r="I11" s="487"/>
      <c r="J11" s="487"/>
      <c r="K11" s="487"/>
      <c r="L11" s="487"/>
      <c r="M11" s="487"/>
      <c r="N11" s="487"/>
    </row>
    <row r="12" spans="1:14" ht="12.75" customHeight="1" x14ac:dyDescent="0.2">
      <c r="A12" s="485"/>
      <c r="B12" s="485"/>
      <c r="C12" s="485"/>
      <c r="D12" s="485"/>
      <c r="E12" s="485"/>
      <c r="F12" s="485"/>
      <c r="G12" s="485"/>
      <c r="H12" s="485"/>
      <c r="I12" s="485"/>
      <c r="J12" s="485"/>
      <c r="K12" s="485"/>
      <c r="L12" s="485"/>
      <c r="M12" s="485"/>
      <c r="N12" s="485"/>
    </row>
    <row r="13" spans="1:14" ht="12.75" customHeight="1" x14ac:dyDescent="0.2">
      <c r="A13" s="485" t="s">
        <v>320</v>
      </c>
      <c r="B13" s="485"/>
      <c r="C13" s="485"/>
      <c r="D13" s="485"/>
      <c r="E13" s="485"/>
      <c r="F13" s="485"/>
      <c r="G13" s="485"/>
      <c r="H13" s="485"/>
      <c r="I13" s="485"/>
      <c r="J13" s="485"/>
      <c r="K13" s="485"/>
      <c r="L13" s="485"/>
      <c r="M13" s="485"/>
      <c r="N13" s="485"/>
    </row>
    <row r="14" spans="1:14" ht="12.75" customHeight="1" x14ac:dyDescent="0.2">
      <c r="A14" s="487" t="s">
        <v>321</v>
      </c>
      <c r="B14" s="487"/>
      <c r="C14" s="487"/>
      <c r="D14" s="487"/>
      <c r="E14" s="487"/>
      <c r="F14" s="487"/>
      <c r="G14" s="487"/>
      <c r="H14" s="487"/>
      <c r="I14" s="487"/>
      <c r="J14" s="487"/>
      <c r="K14" s="487"/>
      <c r="L14" s="487"/>
      <c r="M14" s="487"/>
      <c r="N14" s="487"/>
    </row>
    <row r="15" spans="1:14" ht="12.75" customHeight="1" x14ac:dyDescent="0.2">
      <c r="A15" s="485"/>
      <c r="B15" s="485"/>
      <c r="C15" s="485"/>
      <c r="D15" s="485"/>
      <c r="E15" s="485"/>
      <c r="F15" s="485"/>
      <c r="G15" s="485"/>
      <c r="H15" s="485"/>
      <c r="I15" s="485"/>
      <c r="J15" s="485"/>
      <c r="K15" s="485"/>
      <c r="L15" s="485"/>
      <c r="M15" s="485"/>
      <c r="N15" s="485"/>
    </row>
    <row r="16" spans="1:14" ht="12.75" customHeight="1" x14ac:dyDescent="0.2">
      <c r="A16" s="485" t="s">
        <v>541</v>
      </c>
      <c r="B16" s="485"/>
      <c r="C16" s="485"/>
      <c r="D16" s="485"/>
      <c r="E16" s="485"/>
      <c r="F16" s="485"/>
      <c r="G16" s="485"/>
      <c r="H16" s="485"/>
      <c r="I16" s="485"/>
      <c r="J16" s="485"/>
      <c r="K16" s="485"/>
      <c r="L16" s="485"/>
      <c r="M16" s="485"/>
      <c r="N16" s="485"/>
    </row>
    <row r="17" spans="1:14" ht="12.75" customHeight="1" x14ac:dyDescent="0.2">
      <c r="A17" s="486" t="s">
        <v>322</v>
      </c>
      <c r="B17" s="486"/>
      <c r="C17" s="486"/>
      <c r="D17" s="486"/>
      <c r="E17" s="486"/>
      <c r="F17" s="486"/>
      <c r="G17" s="486"/>
      <c r="H17" s="486"/>
      <c r="I17" s="486"/>
      <c r="J17" s="486"/>
      <c r="K17" s="486"/>
      <c r="L17" s="486"/>
      <c r="M17" s="486"/>
      <c r="N17" s="486"/>
    </row>
    <row r="18" spans="1:14" ht="12.75" customHeight="1" x14ac:dyDescent="0.2">
      <c r="A18" s="487"/>
      <c r="B18" s="487"/>
      <c r="C18" s="487"/>
      <c r="D18" s="487"/>
      <c r="E18" s="487"/>
      <c r="F18" s="487"/>
      <c r="G18" s="487"/>
      <c r="H18" s="487"/>
      <c r="I18" s="487"/>
      <c r="J18" s="487"/>
      <c r="K18" s="487"/>
      <c r="L18" s="487"/>
      <c r="M18" s="487"/>
      <c r="N18" s="487"/>
    </row>
    <row r="19" spans="1:14" ht="41.25" customHeight="1" x14ac:dyDescent="0.2">
      <c r="A19" s="488" t="s">
        <v>323</v>
      </c>
      <c r="B19" s="488"/>
      <c r="C19" s="488"/>
      <c r="D19" s="488"/>
      <c r="E19" s="488"/>
      <c r="F19" s="488"/>
      <c r="G19" s="488"/>
      <c r="H19" s="488"/>
      <c r="I19" s="488"/>
      <c r="J19" s="488"/>
      <c r="K19" s="488"/>
      <c r="L19" s="488"/>
      <c r="M19" s="488"/>
      <c r="N19" s="488"/>
    </row>
    <row r="20" spans="1:14" ht="41.25" customHeight="1" x14ac:dyDescent="0.2">
      <c r="A20" s="487" t="s">
        <v>545</v>
      </c>
      <c r="B20" s="487"/>
      <c r="C20" s="487"/>
      <c r="D20" s="487"/>
      <c r="E20" s="487"/>
      <c r="F20" s="487"/>
      <c r="G20" s="487"/>
      <c r="H20" s="487"/>
      <c r="I20" s="487"/>
      <c r="J20" s="487"/>
      <c r="K20" s="487"/>
      <c r="L20" s="487"/>
      <c r="M20" s="487"/>
      <c r="N20" s="487"/>
    </row>
    <row r="21" spans="1:14" ht="12.75" customHeight="1" x14ac:dyDescent="0.2">
      <c r="A21" s="488"/>
      <c r="B21" s="488"/>
      <c r="C21" s="488"/>
      <c r="D21" s="488"/>
      <c r="E21" s="488"/>
      <c r="F21" s="488"/>
      <c r="G21" s="488"/>
      <c r="H21" s="488"/>
      <c r="I21" s="488"/>
      <c r="J21" s="488"/>
      <c r="K21" s="488"/>
      <c r="L21" s="488"/>
      <c r="M21" s="488"/>
      <c r="N21" s="488"/>
    </row>
    <row r="22" spans="1:14" ht="12.75" customHeight="1" x14ac:dyDescent="0.2">
      <c r="A22" s="488" t="s">
        <v>324</v>
      </c>
      <c r="B22" s="488"/>
      <c r="C22" s="488"/>
      <c r="D22" s="488"/>
      <c r="E22" s="488"/>
      <c r="F22" s="488"/>
      <c r="G22" s="488"/>
      <c r="H22" s="488"/>
      <c r="I22" s="488"/>
      <c r="J22" s="488"/>
      <c r="K22" s="488"/>
      <c r="L22" s="488"/>
      <c r="M22" s="488"/>
      <c r="N22" s="488"/>
    </row>
    <row r="23" spans="1:14" ht="37.5" customHeight="1" x14ac:dyDescent="0.2">
      <c r="A23" s="487" t="s">
        <v>546</v>
      </c>
      <c r="B23" s="487"/>
      <c r="C23" s="487"/>
      <c r="D23" s="487"/>
      <c r="E23" s="487"/>
      <c r="F23" s="487"/>
      <c r="G23" s="487"/>
      <c r="H23" s="487"/>
      <c r="I23" s="487"/>
      <c r="J23" s="487"/>
      <c r="K23" s="487"/>
      <c r="L23" s="487"/>
      <c r="M23" s="487"/>
      <c r="N23" s="487"/>
    </row>
    <row r="24" spans="1:14" ht="12.75" customHeight="1" x14ac:dyDescent="0.2">
      <c r="A24" s="488"/>
      <c r="B24" s="488"/>
      <c r="C24" s="488"/>
      <c r="D24" s="488"/>
      <c r="E24" s="488"/>
      <c r="F24" s="488"/>
      <c r="G24" s="488"/>
      <c r="H24" s="488"/>
      <c r="I24" s="488"/>
      <c r="J24" s="488"/>
      <c r="K24" s="488"/>
      <c r="L24" s="488"/>
      <c r="M24" s="488"/>
      <c r="N24" s="488"/>
    </row>
    <row r="25" spans="1:14" ht="12.75" customHeight="1" x14ac:dyDescent="0.2">
      <c r="A25" s="488" t="s">
        <v>547</v>
      </c>
      <c r="B25" s="488"/>
      <c r="C25" s="488"/>
      <c r="D25" s="488"/>
      <c r="E25" s="488"/>
      <c r="F25" s="488"/>
      <c r="G25" s="488"/>
      <c r="H25" s="488"/>
      <c r="I25" s="488"/>
      <c r="J25" s="488"/>
      <c r="K25" s="488"/>
      <c r="L25" s="488"/>
      <c r="M25" s="488"/>
      <c r="N25" s="488"/>
    </row>
    <row r="26" spans="1:14" ht="24" customHeight="1" x14ac:dyDescent="0.2">
      <c r="A26" s="487" t="s">
        <v>325</v>
      </c>
      <c r="B26" s="487"/>
      <c r="C26" s="487"/>
      <c r="D26" s="487"/>
      <c r="E26" s="487"/>
      <c r="F26" s="487"/>
      <c r="G26" s="487"/>
      <c r="H26" s="487"/>
      <c r="I26" s="487"/>
      <c r="J26" s="487"/>
      <c r="K26" s="487"/>
      <c r="L26" s="487"/>
      <c r="M26" s="487"/>
      <c r="N26" s="487"/>
    </row>
    <row r="27" spans="1:14" ht="12.75" customHeight="1" x14ac:dyDescent="0.2">
      <c r="A27" s="488"/>
      <c r="B27" s="488"/>
      <c r="C27" s="488"/>
      <c r="D27" s="488"/>
      <c r="E27" s="488"/>
      <c r="F27" s="488"/>
      <c r="G27" s="488"/>
      <c r="H27" s="488"/>
      <c r="I27" s="488"/>
      <c r="J27" s="488"/>
      <c r="K27" s="488"/>
      <c r="L27" s="488"/>
      <c r="M27" s="488"/>
      <c r="N27" s="488"/>
    </row>
    <row r="28" spans="1:14" ht="12.75" customHeight="1" x14ac:dyDescent="0.2">
      <c r="A28" s="488" t="s">
        <v>287</v>
      </c>
      <c r="B28" s="488"/>
      <c r="C28" s="488"/>
      <c r="D28" s="488"/>
      <c r="E28" s="488"/>
      <c r="F28" s="488"/>
      <c r="G28" s="488"/>
      <c r="H28" s="488"/>
      <c r="I28" s="488"/>
      <c r="J28" s="488"/>
      <c r="K28" s="488"/>
      <c r="L28" s="488"/>
      <c r="M28" s="488"/>
      <c r="N28" s="488"/>
    </row>
    <row r="29" spans="1:14" ht="12.75" customHeight="1" x14ac:dyDescent="0.2">
      <c r="A29" s="486" t="s">
        <v>326</v>
      </c>
      <c r="B29" s="486"/>
      <c r="C29" s="486"/>
      <c r="D29" s="486"/>
      <c r="E29" s="486"/>
      <c r="F29" s="486"/>
      <c r="G29" s="486"/>
      <c r="H29" s="486"/>
      <c r="I29" s="486"/>
      <c r="J29" s="486"/>
      <c r="K29" s="486"/>
      <c r="L29" s="486"/>
      <c r="M29" s="486"/>
      <c r="N29" s="486"/>
    </row>
    <row r="30" spans="1:14" ht="12.75" customHeight="1" x14ac:dyDescent="0.2">
      <c r="A30" s="485"/>
      <c r="B30" s="485"/>
      <c r="C30" s="485"/>
      <c r="D30" s="485"/>
      <c r="E30" s="485"/>
      <c r="F30" s="485"/>
      <c r="G30" s="485"/>
      <c r="H30" s="485"/>
      <c r="I30" s="485"/>
      <c r="J30" s="485"/>
      <c r="K30" s="485"/>
      <c r="L30" s="485"/>
      <c r="M30" s="485"/>
      <c r="N30" s="485"/>
    </row>
    <row r="31" spans="1:14" ht="41.25" customHeight="1" x14ac:dyDescent="0.2">
      <c r="A31" s="487" t="s">
        <v>288</v>
      </c>
      <c r="B31" s="487"/>
      <c r="C31" s="487"/>
      <c r="D31" s="487"/>
      <c r="E31" s="487"/>
      <c r="F31" s="487"/>
      <c r="G31" s="487"/>
      <c r="H31" s="487"/>
      <c r="I31" s="487"/>
      <c r="J31" s="487"/>
      <c r="K31" s="487"/>
      <c r="L31" s="487"/>
      <c r="M31" s="487"/>
      <c r="N31" s="487"/>
    </row>
    <row r="32" spans="1:14" ht="41.25" customHeight="1" x14ac:dyDescent="0.2">
      <c r="A32" s="487" t="s">
        <v>327</v>
      </c>
      <c r="B32" s="487"/>
      <c r="C32" s="487"/>
      <c r="D32" s="487"/>
      <c r="E32" s="487"/>
      <c r="F32" s="487"/>
      <c r="G32" s="487"/>
      <c r="H32" s="487"/>
      <c r="I32" s="487"/>
      <c r="J32" s="487"/>
      <c r="K32" s="487"/>
      <c r="L32" s="487"/>
      <c r="M32" s="487"/>
      <c r="N32" s="487"/>
    </row>
    <row r="33" spans="1:14" ht="12.75" customHeight="1" x14ac:dyDescent="0.2">
      <c r="A33" s="487"/>
      <c r="B33" s="487"/>
      <c r="C33" s="487"/>
      <c r="D33" s="487"/>
      <c r="E33" s="487"/>
      <c r="F33" s="487"/>
      <c r="G33" s="487"/>
      <c r="H33" s="487"/>
      <c r="I33" s="487"/>
      <c r="J33" s="487"/>
      <c r="K33" s="487"/>
      <c r="L33" s="487"/>
      <c r="M33" s="487"/>
      <c r="N33" s="487"/>
    </row>
    <row r="34" spans="1:14" ht="12.75" customHeight="1" x14ac:dyDescent="0.2">
      <c r="A34" s="487" t="s">
        <v>289</v>
      </c>
      <c r="B34" s="487"/>
      <c r="C34" s="487"/>
      <c r="D34" s="487"/>
      <c r="E34" s="487"/>
      <c r="F34" s="487"/>
      <c r="G34" s="487"/>
      <c r="H34" s="487"/>
      <c r="I34" s="487"/>
      <c r="J34" s="487"/>
      <c r="K34" s="487"/>
      <c r="L34" s="487"/>
      <c r="M34" s="487"/>
      <c r="N34" s="487"/>
    </row>
    <row r="35" spans="1:14" ht="25.5" customHeight="1" x14ac:dyDescent="0.2">
      <c r="A35" s="487" t="s">
        <v>328</v>
      </c>
      <c r="B35" s="487"/>
      <c r="C35" s="487"/>
      <c r="D35" s="487"/>
      <c r="E35" s="487"/>
      <c r="F35" s="487"/>
      <c r="G35" s="487"/>
      <c r="H35" s="487"/>
      <c r="I35" s="487"/>
      <c r="J35" s="487"/>
      <c r="K35" s="487"/>
      <c r="L35" s="487"/>
      <c r="M35" s="487"/>
      <c r="N35" s="487"/>
    </row>
    <row r="36" spans="1:14" ht="12.75" customHeight="1" x14ac:dyDescent="0.2">
      <c r="A36" s="486"/>
      <c r="B36" s="486"/>
      <c r="C36" s="486"/>
      <c r="D36" s="486"/>
      <c r="E36" s="486"/>
      <c r="F36" s="486"/>
      <c r="G36" s="486"/>
      <c r="H36" s="486"/>
      <c r="I36" s="486"/>
      <c r="J36" s="486"/>
      <c r="K36" s="486"/>
      <c r="L36" s="486"/>
      <c r="M36" s="486"/>
      <c r="N36" s="486"/>
    </row>
    <row r="37" spans="1:14" ht="12.75" customHeight="1" x14ac:dyDescent="0.2">
      <c r="A37" s="491" t="s">
        <v>329</v>
      </c>
      <c r="B37" s="491"/>
      <c r="C37" s="491"/>
      <c r="D37" s="491"/>
      <c r="E37" s="491"/>
      <c r="F37" s="491"/>
      <c r="G37" s="491"/>
      <c r="H37" s="491"/>
      <c r="I37" s="491"/>
      <c r="J37" s="491"/>
      <c r="K37" s="491"/>
      <c r="L37" s="491"/>
      <c r="M37" s="491"/>
      <c r="N37" s="491"/>
    </row>
    <row r="38" spans="1:14" ht="25.5" customHeight="1" x14ac:dyDescent="0.2">
      <c r="A38" s="486" t="s">
        <v>330</v>
      </c>
      <c r="B38" s="486"/>
      <c r="C38" s="486"/>
      <c r="D38" s="486"/>
      <c r="E38" s="486"/>
      <c r="F38" s="486"/>
      <c r="G38" s="486"/>
      <c r="H38" s="486"/>
      <c r="I38" s="486"/>
      <c r="J38" s="486"/>
      <c r="K38" s="486"/>
      <c r="L38" s="486"/>
      <c r="M38" s="486"/>
      <c r="N38" s="486"/>
    </row>
    <row r="39" spans="1:14" ht="12.75" customHeight="1" x14ac:dyDescent="0.2">
      <c r="A39" s="492"/>
      <c r="B39" s="492"/>
      <c r="C39" s="492"/>
      <c r="D39" s="492"/>
      <c r="E39" s="492"/>
      <c r="F39" s="492"/>
      <c r="G39" s="492"/>
      <c r="H39" s="492"/>
      <c r="I39" s="492"/>
      <c r="J39" s="492"/>
      <c r="K39" s="492"/>
      <c r="L39" s="492"/>
      <c r="M39" s="492"/>
      <c r="N39" s="492"/>
    </row>
    <row r="40" spans="1:14" ht="12.75" customHeight="1" x14ac:dyDescent="0.2">
      <c r="A40" s="495" t="s">
        <v>331</v>
      </c>
      <c r="B40" s="495"/>
      <c r="C40" s="495"/>
      <c r="D40" s="495"/>
      <c r="E40" s="495"/>
      <c r="F40" s="495"/>
      <c r="G40" s="495"/>
      <c r="H40" s="495"/>
      <c r="I40" s="495"/>
      <c r="J40" s="495"/>
      <c r="K40" s="495"/>
      <c r="L40" s="495"/>
      <c r="M40" s="495"/>
      <c r="N40" s="495"/>
    </row>
    <row r="41" spans="1:14" ht="12.75" customHeight="1" x14ac:dyDescent="0.2">
      <c r="A41" s="496" t="s">
        <v>332</v>
      </c>
      <c r="B41" s="496"/>
      <c r="C41" s="496"/>
      <c r="D41" s="496"/>
      <c r="E41" s="496"/>
      <c r="F41" s="496"/>
      <c r="G41" s="496"/>
      <c r="H41" s="496"/>
      <c r="I41" s="496"/>
      <c r="J41" s="496"/>
      <c r="K41" s="496"/>
      <c r="L41" s="496"/>
      <c r="M41" s="496"/>
      <c r="N41" s="496"/>
    </row>
    <row r="42" spans="1:14" ht="12.75" customHeight="1" x14ac:dyDescent="0.2">
      <c r="A42" s="337"/>
      <c r="I42" s="338"/>
    </row>
    <row r="43" spans="1:14" ht="15" x14ac:dyDescent="0.2">
      <c r="A43" s="339" t="s">
        <v>333</v>
      </c>
      <c r="I43" s="338"/>
    </row>
    <row r="44" spans="1:14" ht="15" x14ac:dyDescent="0.2">
      <c r="A44" s="365" t="s">
        <v>290</v>
      </c>
      <c r="B44" s="321" t="s">
        <v>334</v>
      </c>
      <c r="I44" s="338"/>
    </row>
    <row r="45" spans="1:14" ht="15" customHeight="1" x14ac:dyDescent="0.2">
      <c r="A45" s="365" t="s">
        <v>284</v>
      </c>
      <c r="B45" s="337" t="s">
        <v>335</v>
      </c>
      <c r="I45" s="338"/>
    </row>
    <row r="46" spans="1:14" ht="12.75" customHeight="1" x14ac:dyDescent="0.2">
      <c r="A46" s="365"/>
      <c r="I46" s="338"/>
    </row>
    <row r="47" spans="1:14" ht="12.75" customHeight="1" x14ac:dyDescent="0.2">
      <c r="A47" s="365">
        <v>0</v>
      </c>
      <c r="B47" s="321" t="s">
        <v>336</v>
      </c>
      <c r="I47" s="340"/>
    </row>
    <row r="48" spans="1:14" ht="12.75" customHeight="1" x14ac:dyDescent="0.2">
      <c r="A48" s="365">
        <v>0</v>
      </c>
      <c r="B48" s="337" t="s">
        <v>337</v>
      </c>
      <c r="I48" s="340"/>
    </row>
    <row r="49" spans="1:10" ht="5.0999999999999996" customHeight="1" x14ac:dyDescent="0.2">
      <c r="A49" s="341"/>
      <c r="B49" s="342"/>
      <c r="C49" s="342"/>
      <c r="I49" s="340"/>
    </row>
    <row r="50" spans="1:10" ht="11.25" customHeight="1" x14ac:dyDescent="0.2">
      <c r="A50" s="341"/>
      <c r="B50" s="342"/>
      <c r="C50" s="342"/>
      <c r="I50" s="340"/>
    </row>
    <row r="51" spans="1:10" ht="12.75" customHeight="1" x14ac:dyDescent="0.2">
      <c r="A51" s="320" t="s">
        <v>397</v>
      </c>
      <c r="I51" s="340"/>
    </row>
    <row r="52" spans="1:10" ht="12.75" customHeight="1" thickBot="1" x14ac:dyDescent="0.25">
      <c r="A52" s="403"/>
      <c r="B52" s="497"/>
      <c r="C52" s="497"/>
      <c r="D52" s="404"/>
      <c r="E52" s="404"/>
      <c r="F52" s="404"/>
      <c r="G52" s="404"/>
      <c r="I52" s="340"/>
    </row>
    <row r="53" spans="1:10" ht="12.75" customHeight="1" x14ac:dyDescent="0.2">
      <c r="A53" s="498" t="s">
        <v>338</v>
      </c>
      <c r="B53" s="498"/>
      <c r="C53" s="498"/>
      <c r="D53" s="406"/>
      <c r="E53" s="494" t="s">
        <v>338</v>
      </c>
      <c r="F53" s="494"/>
      <c r="G53" s="494"/>
      <c r="I53" s="340"/>
    </row>
    <row r="54" spans="1:10" ht="12.75" customHeight="1" x14ac:dyDescent="0.2">
      <c r="A54" s="344"/>
      <c r="B54" s="405"/>
      <c r="C54" s="405"/>
      <c r="D54" s="499"/>
      <c r="E54" s="499"/>
      <c r="F54" s="499"/>
      <c r="G54" s="499"/>
      <c r="I54" s="340"/>
    </row>
    <row r="55" spans="1:10" ht="12.75" customHeight="1" thickBot="1" x14ac:dyDescent="0.25">
      <c r="A55" s="407" t="s">
        <v>398</v>
      </c>
      <c r="B55" s="405"/>
      <c r="C55" s="405"/>
      <c r="D55" s="499"/>
      <c r="E55" s="499"/>
      <c r="F55" s="499"/>
      <c r="G55" s="499"/>
      <c r="I55" s="340"/>
    </row>
    <row r="56" spans="1:10" ht="12.75" customHeight="1" x14ac:dyDescent="0.2">
      <c r="A56" s="408">
        <v>1</v>
      </c>
      <c r="B56" s="493" t="s">
        <v>116</v>
      </c>
      <c r="C56" s="493"/>
      <c r="D56" s="493"/>
      <c r="E56" s="493"/>
      <c r="F56" s="494"/>
      <c r="G56" s="494"/>
      <c r="I56" s="340"/>
    </row>
    <row r="57" spans="1:10" ht="12.75" customHeight="1" x14ac:dyDescent="0.2">
      <c r="A57" s="321"/>
      <c r="B57" s="396"/>
      <c r="C57" s="396"/>
      <c r="D57" s="396"/>
      <c r="E57" s="396"/>
      <c r="F57" s="396"/>
      <c r="G57" s="396"/>
      <c r="I57" s="340"/>
    </row>
    <row r="58" spans="1:10" ht="12.75" customHeight="1" thickBot="1" x14ac:dyDescent="0.25">
      <c r="A58" s="413" t="s">
        <v>404</v>
      </c>
      <c r="B58" s="414"/>
      <c r="C58" s="414"/>
      <c r="D58" s="400"/>
      <c r="E58" s="400"/>
      <c r="F58" s="400"/>
      <c r="G58" s="400"/>
      <c r="I58" s="340"/>
    </row>
    <row r="59" spans="1:10" ht="12.75" customHeight="1" x14ac:dyDescent="0.2">
      <c r="A59" s="321">
        <v>3</v>
      </c>
      <c r="B59" s="489" t="s">
        <v>32</v>
      </c>
      <c r="C59" s="489"/>
      <c r="E59" s="321">
        <v>18</v>
      </c>
      <c r="F59" s="393" t="s">
        <v>44</v>
      </c>
      <c r="G59" s="393"/>
      <c r="I59" s="340"/>
      <c r="J59" s="349"/>
    </row>
    <row r="60" spans="1:10" ht="12.75" customHeight="1" x14ac:dyDescent="0.2">
      <c r="A60" s="321">
        <v>4</v>
      </c>
      <c r="B60" s="489" t="s">
        <v>405</v>
      </c>
      <c r="C60" s="490"/>
      <c r="E60" s="397">
        <v>19</v>
      </c>
      <c r="F60" s="396" t="s">
        <v>407</v>
      </c>
      <c r="G60" s="396"/>
      <c r="I60" s="340"/>
    </row>
    <row r="61" spans="1:10" ht="12.75" customHeight="1" thickBot="1" x14ac:dyDescent="0.25">
      <c r="A61" s="399">
        <v>5</v>
      </c>
      <c r="B61" s="505" t="s">
        <v>406</v>
      </c>
      <c r="C61" s="506"/>
      <c r="D61" s="399"/>
      <c r="E61" s="399"/>
      <c r="F61" s="503"/>
      <c r="G61" s="503"/>
      <c r="I61" s="340"/>
    </row>
    <row r="62" spans="1:10" ht="12.75" customHeight="1" x14ac:dyDescent="0.2">
      <c r="A62" s="345"/>
      <c r="B62" s="504"/>
      <c r="C62" s="504"/>
      <c r="D62" s="345"/>
      <c r="E62" s="345"/>
      <c r="F62" s="345"/>
      <c r="G62" s="345"/>
      <c r="I62" s="340"/>
    </row>
    <row r="63" spans="1:10" ht="12.75" customHeight="1" thickBot="1" x14ac:dyDescent="0.25">
      <c r="A63" s="413" t="s">
        <v>408</v>
      </c>
      <c r="B63" s="413"/>
      <c r="C63" s="415"/>
      <c r="D63" s="415"/>
      <c r="E63" s="415"/>
      <c r="F63" s="415"/>
      <c r="G63" s="415"/>
      <c r="I63" s="340"/>
    </row>
    <row r="64" spans="1:10" ht="12.75" customHeight="1" x14ac:dyDescent="0.2">
      <c r="A64" s="321">
        <v>6</v>
      </c>
      <c r="B64" s="489" t="s">
        <v>409</v>
      </c>
      <c r="C64" s="489"/>
      <c r="E64" s="321">
        <v>8</v>
      </c>
      <c r="F64" s="345" t="s">
        <v>37</v>
      </c>
      <c r="G64" s="345"/>
      <c r="I64" s="340"/>
      <c r="J64" s="349"/>
    </row>
    <row r="65" spans="1:10" ht="12.75" customHeight="1" thickBot="1" x14ac:dyDescent="0.25">
      <c r="A65" s="399">
        <v>7</v>
      </c>
      <c r="B65" s="503" t="s">
        <v>410</v>
      </c>
      <c r="C65" s="503"/>
      <c r="D65" s="401"/>
      <c r="E65" s="399">
        <v>9</v>
      </c>
      <c r="F65" s="503" t="s">
        <v>411</v>
      </c>
      <c r="G65" s="503"/>
      <c r="I65" s="340"/>
    </row>
    <row r="66" spans="1:10" s="319" customFormat="1" ht="12.75" customHeight="1" x14ac:dyDescent="0.2">
      <c r="A66" s="345"/>
      <c r="B66" s="504"/>
      <c r="C66" s="504"/>
      <c r="D66" s="345"/>
      <c r="E66" s="345"/>
      <c r="F66" s="345"/>
      <c r="G66" s="345"/>
      <c r="J66" s="340"/>
    </row>
    <row r="67" spans="1:10" s="319" customFormat="1" ht="12.75" customHeight="1" thickBot="1" x14ac:dyDescent="0.25">
      <c r="A67" s="507" t="s">
        <v>412</v>
      </c>
      <c r="B67" s="507"/>
      <c r="C67" s="508"/>
      <c r="D67" s="508"/>
      <c r="E67" s="508"/>
      <c r="F67" s="508"/>
      <c r="G67" s="508"/>
      <c r="J67" s="340"/>
    </row>
    <row r="68" spans="1:10" s="319" customFormat="1" ht="12.75" customHeight="1" x14ac:dyDescent="0.2">
      <c r="A68" s="409">
        <v>10</v>
      </c>
      <c r="B68" s="493" t="s">
        <v>39</v>
      </c>
      <c r="C68" s="493"/>
      <c r="D68" s="410"/>
      <c r="E68" s="408">
        <v>12</v>
      </c>
      <c r="F68" s="409" t="s">
        <v>40</v>
      </c>
      <c r="G68" s="409"/>
      <c r="J68" s="340"/>
    </row>
    <row r="69" spans="1:10" s="319" customFormat="1" ht="12.75" customHeight="1" x14ac:dyDescent="0.2">
      <c r="A69" s="321"/>
      <c r="B69" s="396"/>
      <c r="C69" s="396"/>
      <c r="E69" s="321"/>
      <c r="F69" s="393"/>
      <c r="G69" s="393"/>
      <c r="J69" s="340"/>
    </row>
    <row r="70" spans="1:10" s="319" customFormat="1" ht="12.75" customHeight="1" thickBot="1" x14ac:dyDescent="0.25">
      <c r="A70" s="507" t="s">
        <v>413</v>
      </c>
      <c r="B70" s="507"/>
      <c r="C70" s="416"/>
      <c r="D70" s="401"/>
      <c r="E70" s="417"/>
      <c r="F70" s="400"/>
      <c r="G70" s="398"/>
      <c r="J70" s="340"/>
    </row>
    <row r="71" spans="1:10" s="319" customFormat="1" ht="12.75" customHeight="1" x14ac:dyDescent="0.2">
      <c r="A71" s="409">
        <v>13</v>
      </c>
      <c r="B71" s="500" t="s">
        <v>414</v>
      </c>
      <c r="C71" s="500"/>
      <c r="D71" s="410"/>
      <c r="E71" s="409">
        <v>14</v>
      </c>
      <c r="F71" s="500" t="s">
        <v>415</v>
      </c>
      <c r="G71" s="500"/>
    </row>
    <row r="72" spans="1:10" s="319" customFormat="1" ht="12.75" customHeight="1" x14ac:dyDescent="0.2">
      <c r="A72" s="393"/>
      <c r="B72" s="395"/>
      <c r="C72" s="395"/>
      <c r="E72" s="393"/>
      <c r="F72" s="395"/>
      <c r="G72" s="395"/>
    </row>
    <row r="73" spans="1:10" s="319" customFormat="1" ht="12.75" customHeight="1" thickBot="1" x14ac:dyDescent="0.25">
      <c r="A73" s="507" t="s">
        <v>416</v>
      </c>
      <c r="B73" s="507"/>
      <c r="C73" s="507"/>
      <c r="D73" s="401"/>
      <c r="E73" s="400"/>
      <c r="F73" s="402"/>
      <c r="G73" s="402"/>
    </row>
    <row r="74" spans="1:10" s="319" customFormat="1" ht="12.75" customHeight="1" x14ac:dyDescent="0.2">
      <c r="A74" s="393">
        <v>17</v>
      </c>
      <c r="B74" s="502" t="s">
        <v>417</v>
      </c>
      <c r="C74" s="502"/>
      <c r="E74" s="393">
        <v>21</v>
      </c>
      <c r="F74" s="502" t="s">
        <v>419</v>
      </c>
      <c r="G74" s="502"/>
    </row>
    <row r="75" spans="1:10" s="319" customFormat="1" ht="12.75" customHeight="1" thickBot="1" x14ac:dyDescent="0.25">
      <c r="A75" s="399">
        <v>20</v>
      </c>
      <c r="B75" s="402" t="s">
        <v>418</v>
      </c>
      <c r="C75" s="402"/>
      <c r="D75" s="401"/>
      <c r="E75" s="399"/>
      <c r="F75" s="402"/>
      <c r="G75" s="402"/>
    </row>
    <row r="76" spans="1:10" s="319" customFormat="1" ht="12.75" customHeight="1" x14ac:dyDescent="0.2">
      <c r="A76" s="393"/>
      <c r="B76" s="395"/>
      <c r="C76" s="395"/>
      <c r="E76" s="393"/>
      <c r="F76" s="395"/>
      <c r="G76" s="395"/>
    </row>
    <row r="77" spans="1:10" s="319" customFormat="1" ht="12.75" customHeight="1" thickBot="1" x14ac:dyDescent="0.25">
      <c r="A77" s="499" t="s">
        <v>420</v>
      </c>
      <c r="B77" s="499"/>
      <c r="C77" s="499"/>
      <c r="D77" s="340"/>
      <c r="E77" s="398"/>
      <c r="F77" s="411"/>
      <c r="G77" s="411"/>
    </row>
    <row r="78" spans="1:10" s="319" customFormat="1" ht="12.75" customHeight="1" x14ac:dyDescent="0.2">
      <c r="A78" s="409">
        <v>22</v>
      </c>
      <c r="B78" s="500" t="s">
        <v>422</v>
      </c>
      <c r="C78" s="501"/>
      <c r="D78" s="410"/>
      <c r="E78" s="409">
        <v>23</v>
      </c>
      <c r="F78" s="412" t="s">
        <v>423</v>
      </c>
      <c r="G78" s="412"/>
    </row>
    <row r="79" spans="1:10" s="319" customFormat="1" ht="12.75" customHeight="1" x14ac:dyDescent="0.2">
      <c r="A79" s="393"/>
      <c r="B79" s="395"/>
      <c r="C79" s="395"/>
      <c r="E79" s="393"/>
      <c r="F79" s="395"/>
      <c r="G79" s="395"/>
    </row>
    <row r="80" spans="1:10" s="319" customFormat="1" ht="12.75" customHeight="1" thickBot="1" x14ac:dyDescent="0.25">
      <c r="A80" s="499" t="s">
        <v>421</v>
      </c>
      <c r="B80" s="499"/>
      <c r="C80" s="499"/>
      <c r="D80" s="340"/>
      <c r="E80" s="398"/>
      <c r="F80" s="411"/>
      <c r="G80" s="411"/>
    </row>
    <row r="81" spans="1:9" s="319" customFormat="1" ht="12.75" customHeight="1" x14ac:dyDescent="0.2">
      <c r="A81" s="409">
        <v>24</v>
      </c>
      <c r="B81" s="500" t="s">
        <v>424</v>
      </c>
      <c r="C81" s="501"/>
      <c r="D81" s="410"/>
      <c r="E81" s="409">
        <v>25</v>
      </c>
      <c r="F81" s="500" t="s">
        <v>425</v>
      </c>
      <c r="G81" s="501"/>
    </row>
    <row r="82" spans="1:9" s="319" customFormat="1" ht="12.75" customHeight="1" x14ac:dyDescent="0.2">
      <c r="A82" s="393"/>
      <c r="B82" s="395"/>
      <c r="C82" s="395"/>
      <c r="E82" s="393"/>
      <c r="F82" s="395"/>
      <c r="G82" s="395"/>
    </row>
    <row r="83" spans="1:9" s="319" customFormat="1" ht="12.75" customHeight="1" x14ac:dyDescent="0.2">
      <c r="A83" s="393"/>
      <c r="B83" s="395"/>
      <c r="C83" s="395"/>
      <c r="E83" s="393"/>
      <c r="F83" s="395"/>
      <c r="G83" s="395"/>
    </row>
    <row r="84" spans="1:9" s="319" customFormat="1" ht="29.25" customHeight="1" thickBot="1" x14ac:dyDescent="0.25">
      <c r="A84" s="347"/>
      <c r="B84" s="512"/>
      <c r="C84" s="512"/>
      <c r="D84" s="347"/>
      <c r="E84" s="347"/>
      <c r="F84" s="347"/>
      <c r="G84" s="347"/>
    </row>
    <row r="85" spans="1:9" s="319" customFormat="1" ht="12.75" customHeight="1" thickTop="1" x14ac:dyDescent="0.2">
      <c r="A85" s="345"/>
      <c r="B85" s="345"/>
      <c r="C85" s="345"/>
      <c r="D85" s="345"/>
      <c r="E85" s="345"/>
      <c r="F85" s="345"/>
      <c r="G85" s="345"/>
      <c r="H85" s="394"/>
    </row>
    <row r="86" spans="1:9" s="319" customFormat="1" ht="12.75" customHeight="1" x14ac:dyDescent="0.2">
      <c r="A86" s="320" t="s">
        <v>339</v>
      </c>
    </row>
    <row r="87" spans="1:9" s="319" customFormat="1" ht="12.75" customHeight="1" thickBot="1" x14ac:dyDescent="0.25">
      <c r="A87" s="343"/>
      <c r="B87" s="343"/>
      <c r="C87" s="343"/>
      <c r="D87" s="343"/>
      <c r="E87" s="343"/>
      <c r="F87" s="343"/>
      <c r="G87" s="343"/>
      <c r="H87" s="343"/>
    </row>
    <row r="88" spans="1:9" s="319" customFormat="1" ht="25.5" customHeight="1" thickTop="1" x14ac:dyDescent="0.2">
      <c r="A88" s="513" t="s">
        <v>340</v>
      </c>
      <c r="B88" s="513"/>
      <c r="C88" s="513"/>
      <c r="D88" s="513"/>
      <c r="E88" s="513" t="s">
        <v>341</v>
      </c>
      <c r="F88" s="513"/>
      <c r="G88" s="513"/>
      <c r="H88" s="513"/>
      <c r="I88" s="350"/>
    </row>
    <row r="89" spans="1:9" s="319" customFormat="1" ht="12.75" customHeight="1" thickBot="1" x14ac:dyDescent="0.25">
      <c r="A89" s="351"/>
      <c r="B89" s="351"/>
      <c r="C89" s="351"/>
      <c r="D89" s="351"/>
      <c r="E89" s="351"/>
      <c r="F89" s="351"/>
      <c r="G89" s="351"/>
      <c r="H89" s="351"/>
    </row>
    <row r="90" spans="1:9" s="319" customFormat="1" ht="25.5" customHeight="1" thickTop="1" thickBot="1" x14ac:dyDescent="0.25">
      <c r="A90" s="514" t="s">
        <v>369</v>
      </c>
      <c r="B90" s="514"/>
      <c r="C90" s="514"/>
      <c r="D90" s="348"/>
      <c r="E90" s="514"/>
      <c r="F90" s="514"/>
      <c r="G90" s="514"/>
      <c r="H90" s="514"/>
    </row>
    <row r="91" spans="1:9" s="319" customFormat="1" ht="14.25" thickTop="1" thickBot="1" x14ac:dyDescent="0.25">
      <c r="A91" s="347" t="s">
        <v>29</v>
      </c>
      <c r="B91" s="509" t="s">
        <v>342</v>
      </c>
      <c r="C91" s="509"/>
      <c r="D91" s="347"/>
      <c r="E91" s="347" t="s">
        <v>29</v>
      </c>
      <c r="F91" s="509" t="s">
        <v>342</v>
      </c>
      <c r="G91" s="509"/>
      <c r="H91" s="509"/>
    </row>
    <row r="92" spans="1:9" ht="13.5" thickTop="1" x14ac:dyDescent="0.2">
      <c r="A92" s="352">
        <v>14</v>
      </c>
      <c r="B92" s="346">
        <v>40</v>
      </c>
      <c r="C92" s="510" t="s">
        <v>343</v>
      </c>
      <c r="D92" s="510"/>
      <c r="E92" s="352">
        <v>14</v>
      </c>
      <c r="F92" s="345">
        <v>62</v>
      </c>
      <c r="G92" s="510" t="s">
        <v>344</v>
      </c>
      <c r="H92" s="510"/>
    </row>
    <row r="93" spans="1:9" ht="12.75" customHeight="1" x14ac:dyDescent="0.2">
      <c r="A93" s="352">
        <v>14</v>
      </c>
      <c r="B93" s="346">
        <v>89</v>
      </c>
      <c r="C93" s="511" t="s">
        <v>345</v>
      </c>
      <c r="D93" s="511"/>
      <c r="E93" s="352">
        <v>14</v>
      </c>
      <c r="F93" s="345">
        <v>81</v>
      </c>
      <c r="G93" s="511" t="s">
        <v>346</v>
      </c>
      <c r="H93" s="511"/>
    </row>
    <row r="94" spans="1:9" ht="12.75" customHeight="1" x14ac:dyDescent="0.2">
      <c r="A94" s="352">
        <v>14</v>
      </c>
      <c r="B94" s="346">
        <v>80</v>
      </c>
      <c r="C94" s="511" t="s">
        <v>347</v>
      </c>
      <c r="D94" s="511"/>
      <c r="E94" s="352">
        <v>14</v>
      </c>
      <c r="F94" s="345">
        <v>2</v>
      </c>
      <c r="G94" s="511" t="s">
        <v>348</v>
      </c>
      <c r="H94" s="511"/>
    </row>
    <row r="95" spans="1:9" ht="12.75" customHeight="1" x14ac:dyDescent="0.2">
      <c r="A95" s="352">
        <v>14</v>
      </c>
      <c r="B95" s="346">
        <v>1</v>
      </c>
      <c r="C95" s="511" t="s">
        <v>349</v>
      </c>
      <c r="D95" s="511"/>
      <c r="E95" s="352">
        <v>14</v>
      </c>
      <c r="F95" s="345">
        <v>15</v>
      </c>
      <c r="G95" s="511" t="s">
        <v>350</v>
      </c>
      <c r="H95" s="511"/>
    </row>
    <row r="96" spans="1:9" ht="12.75" customHeight="1" x14ac:dyDescent="0.2">
      <c r="A96" s="352">
        <v>13</v>
      </c>
      <c r="B96" s="346">
        <v>84</v>
      </c>
      <c r="C96" s="511" t="s">
        <v>351</v>
      </c>
      <c r="D96" s="511"/>
      <c r="E96" s="352">
        <v>14</v>
      </c>
      <c r="F96" s="345">
        <v>19</v>
      </c>
      <c r="G96" s="511" t="s">
        <v>352</v>
      </c>
      <c r="H96" s="511"/>
    </row>
    <row r="97" spans="1:8" ht="12.75" customHeight="1" x14ac:dyDescent="0.2">
      <c r="A97" s="352">
        <v>14</v>
      </c>
      <c r="B97" s="346">
        <v>82</v>
      </c>
      <c r="C97" s="511" t="s">
        <v>353</v>
      </c>
      <c r="D97" s="511"/>
      <c r="E97" s="352">
        <v>14</v>
      </c>
      <c r="F97" s="345">
        <v>7</v>
      </c>
      <c r="G97" s="511" t="s">
        <v>354</v>
      </c>
      <c r="H97" s="511"/>
    </row>
    <row r="98" spans="1:8" ht="12.75" customHeight="1" x14ac:dyDescent="0.2">
      <c r="A98" s="352">
        <v>14</v>
      </c>
      <c r="B98" s="346">
        <v>41</v>
      </c>
      <c r="C98" s="511" t="s">
        <v>355</v>
      </c>
      <c r="D98" s="511"/>
      <c r="E98" s="345"/>
      <c r="F98" s="345"/>
      <c r="G98" s="511"/>
      <c r="H98" s="511"/>
    </row>
    <row r="99" spans="1:8" ht="7.5" customHeight="1" thickBot="1" x14ac:dyDescent="0.25">
      <c r="A99" s="347"/>
      <c r="B99" s="515"/>
      <c r="C99" s="515"/>
      <c r="D99" s="347"/>
      <c r="E99" s="347"/>
      <c r="F99" s="347"/>
      <c r="G99" s="515"/>
      <c r="H99" s="515"/>
    </row>
    <row r="100" spans="1:8" ht="14.25" thickTop="1" thickBot="1" x14ac:dyDescent="0.25">
      <c r="A100" s="347"/>
      <c r="B100" s="515"/>
      <c r="C100" s="515"/>
      <c r="D100" s="347"/>
      <c r="E100" s="347"/>
      <c r="F100" s="347"/>
      <c r="G100" s="515"/>
      <c r="H100" s="515"/>
    </row>
    <row r="101" spans="1:8" ht="25.5" customHeight="1" thickTop="1" thickBot="1" x14ac:dyDescent="0.25">
      <c r="A101" s="514" t="s">
        <v>370</v>
      </c>
      <c r="B101" s="514"/>
      <c r="C101" s="514"/>
      <c r="D101" s="514"/>
      <c r="E101" s="514"/>
      <c r="F101" s="514"/>
      <c r="G101" s="514"/>
      <c r="H101" s="514"/>
    </row>
    <row r="102" spans="1:8" ht="14.25" thickTop="1" thickBot="1" x14ac:dyDescent="0.25">
      <c r="A102" s="347" t="s">
        <v>29</v>
      </c>
      <c r="B102" s="509" t="s">
        <v>342</v>
      </c>
      <c r="C102" s="509"/>
      <c r="D102" s="347"/>
      <c r="E102" s="347" t="s">
        <v>29</v>
      </c>
      <c r="F102" s="509" t="s">
        <v>342</v>
      </c>
      <c r="G102" s="509"/>
      <c r="H102" s="347"/>
    </row>
    <row r="103" spans="1:8" ht="13.5" thickTop="1" x14ac:dyDescent="0.2">
      <c r="A103" s="352">
        <v>12</v>
      </c>
      <c r="B103" s="345">
        <v>31</v>
      </c>
      <c r="C103" s="510" t="s">
        <v>356</v>
      </c>
      <c r="D103" s="510"/>
      <c r="E103" s="352">
        <v>12</v>
      </c>
      <c r="F103" s="345">
        <v>80</v>
      </c>
      <c r="G103" s="510" t="s">
        <v>357</v>
      </c>
      <c r="H103" s="510"/>
    </row>
    <row r="104" spans="1:8" ht="12.75" customHeight="1" x14ac:dyDescent="0.2">
      <c r="A104" s="352">
        <v>12</v>
      </c>
      <c r="B104" s="345">
        <v>85</v>
      </c>
      <c r="C104" s="511" t="s">
        <v>358</v>
      </c>
      <c r="D104" s="511"/>
      <c r="E104" s="352">
        <v>12</v>
      </c>
      <c r="F104" s="345">
        <v>64</v>
      </c>
      <c r="G104" s="511" t="s">
        <v>359</v>
      </c>
      <c r="H104" s="511"/>
    </row>
    <row r="105" spans="1:8" ht="12.75" customHeight="1" x14ac:dyDescent="0.2">
      <c r="A105" s="352">
        <v>12</v>
      </c>
      <c r="B105" s="345">
        <v>67</v>
      </c>
      <c r="C105" s="511" t="s">
        <v>360</v>
      </c>
      <c r="D105" s="511"/>
      <c r="E105" s="352">
        <v>12</v>
      </c>
      <c r="F105" s="345">
        <v>30</v>
      </c>
      <c r="G105" s="511" t="s">
        <v>361</v>
      </c>
      <c r="H105" s="511"/>
    </row>
    <row r="106" spans="1:8" ht="12.75" customHeight="1" x14ac:dyDescent="0.2">
      <c r="A106" s="352">
        <v>12</v>
      </c>
      <c r="B106" s="345">
        <v>61</v>
      </c>
      <c r="C106" s="511" t="s">
        <v>362</v>
      </c>
      <c r="D106" s="511"/>
      <c r="E106" s="352">
        <v>12</v>
      </c>
      <c r="F106" s="345">
        <v>63</v>
      </c>
      <c r="G106" s="511" t="s">
        <v>363</v>
      </c>
      <c r="H106" s="511"/>
    </row>
    <row r="107" spans="1:8" ht="12.75" customHeight="1" x14ac:dyDescent="0.2">
      <c r="A107" s="352">
        <v>12</v>
      </c>
      <c r="B107" s="345">
        <v>62</v>
      </c>
      <c r="C107" s="511" t="s">
        <v>364</v>
      </c>
      <c r="D107" s="511"/>
      <c r="E107" s="352">
        <v>12</v>
      </c>
      <c r="F107" s="345">
        <v>87</v>
      </c>
      <c r="G107" s="511" t="s">
        <v>365</v>
      </c>
      <c r="H107" s="511"/>
    </row>
    <row r="108" spans="1:8" ht="12.75" customHeight="1" x14ac:dyDescent="0.2">
      <c r="A108" s="352">
        <v>12</v>
      </c>
      <c r="B108" s="345">
        <v>81</v>
      </c>
      <c r="C108" s="511" t="s">
        <v>366</v>
      </c>
      <c r="D108" s="511"/>
      <c r="E108" s="352">
        <v>12</v>
      </c>
      <c r="F108" s="345">
        <v>33</v>
      </c>
      <c r="G108" s="511" t="s">
        <v>367</v>
      </c>
      <c r="H108" s="511"/>
    </row>
    <row r="109" spans="1:8" ht="13.5" thickBot="1" x14ac:dyDescent="0.25">
      <c r="A109" s="516"/>
      <c r="B109" s="516"/>
      <c r="C109" s="353"/>
      <c r="D109" s="353"/>
      <c r="E109" s="353"/>
      <c r="F109" s="516"/>
      <c r="G109" s="516"/>
      <c r="H109" s="353"/>
    </row>
    <row r="110" spans="1:8" ht="13.5" thickTop="1" x14ac:dyDescent="0.2">
      <c r="A110" s="321"/>
    </row>
  </sheetData>
  <mergeCells count="115">
    <mergeCell ref="A109:B109"/>
    <mergeCell ref="F109:G109"/>
    <mergeCell ref="C106:D106"/>
    <mergeCell ref="G106:H106"/>
    <mergeCell ref="C107:D107"/>
    <mergeCell ref="G107:H107"/>
    <mergeCell ref="C108:D108"/>
    <mergeCell ref="G108:H108"/>
    <mergeCell ref="A73:C73"/>
    <mergeCell ref="C103:D103"/>
    <mergeCell ref="G103:H103"/>
    <mergeCell ref="C104:D104"/>
    <mergeCell ref="G104:H104"/>
    <mergeCell ref="C105:D105"/>
    <mergeCell ref="G105:H105"/>
    <mergeCell ref="B100:C100"/>
    <mergeCell ref="G100:H100"/>
    <mergeCell ref="A101:D101"/>
    <mergeCell ref="E101:H101"/>
    <mergeCell ref="B102:C102"/>
    <mergeCell ref="F102:G102"/>
    <mergeCell ref="C97:D97"/>
    <mergeCell ref="G97:H97"/>
    <mergeCell ref="C98:D98"/>
    <mergeCell ref="G98:H98"/>
    <mergeCell ref="B99:C99"/>
    <mergeCell ref="G99:H99"/>
    <mergeCell ref="C94:D94"/>
    <mergeCell ref="G94:H94"/>
    <mergeCell ref="C95:D95"/>
    <mergeCell ref="G95:H95"/>
    <mergeCell ref="C96:D96"/>
    <mergeCell ref="G96:H96"/>
    <mergeCell ref="B91:C91"/>
    <mergeCell ref="F91:H91"/>
    <mergeCell ref="C92:D92"/>
    <mergeCell ref="G92:H92"/>
    <mergeCell ref="C93:D93"/>
    <mergeCell ref="G93:H93"/>
    <mergeCell ref="B84:C84"/>
    <mergeCell ref="A88:D88"/>
    <mergeCell ref="E88:H88"/>
    <mergeCell ref="A90:C90"/>
    <mergeCell ref="E90:H90"/>
    <mergeCell ref="B81:C81"/>
    <mergeCell ref="F81:G81"/>
    <mergeCell ref="B74:C74"/>
    <mergeCell ref="F74:G74"/>
    <mergeCell ref="B64:C64"/>
    <mergeCell ref="B65:C65"/>
    <mergeCell ref="F65:G65"/>
    <mergeCell ref="F61:G61"/>
    <mergeCell ref="B62:C62"/>
    <mergeCell ref="B61:C61"/>
    <mergeCell ref="B66:C66"/>
    <mergeCell ref="A67:B67"/>
    <mergeCell ref="C67:G67"/>
    <mergeCell ref="B68:C68"/>
    <mergeCell ref="B71:C71"/>
    <mergeCell ref="F71:G71"/>
    <mergeCell ref="A70:B70"/>
    <mergeCell ref="A77:C77"/>
    <mergeCell ref="A80:C80"/>
    <mergeCell ref="B78:C78"/>
    <mergeCell ref="B59:C59"/>
    <mergeCell ref="A40:N40"/>
    <mergeCell ref="A41:N41"/>
    <mergeCell ref="B52:C52"/>
    <mergeCell ref="A53:C53"/>
    <mergeCell ref="E53:G53"/>
    <mergeCell ref="D54:D55"/>
    <mergeCell ref="E54:E55"/>
    <mergeCell ref="F54:F55"/>
    <mergeCell ref="G54:G55"/>
    <mergeCell ref="B60:C60"/>
    <mergeCell ref="A20:N20"/>
    <mergeCell ref="A21:N21"/>
    <mergeCell ref="A34:N34"/>
    <mergeCell ref="A35:N35"/>
    <mergeCell ref="A36:N36"/>
    <mergeCell ref="A37:N37"/>
    <mergeCell ref="A38:N38"/>
    <mergeCell ref="A39:N39"/>
    <mergeCell ref="A28:N28"/>
    <mergeCell ref="A29:N29"/>
    <mergeCell ref="A30:N30"/>
    <mergeCell ref="A31:N31"/>
    <mergeCell ref="A32:N32"/>
    <mergeCell ref="A33:N33"/>
    <mergeCell ref="B56:C56"/>
    <mergeCell ref="D56:E56"/>
    <mergeCell ref="F56:G56"/>
    <mergeCell ref="A22:N22"/>
    <mergeCell ref="A23:N23"/>
    <mergeCell ref="A24:N24"/>
    <mergeCell ref="A25:N25"/>
    <mergeCell ref="A26:N26"/>
    <mergeCell ref="A27:N27"/>
    <mergeCell ref="A1:N1"/>
    <mergeCell ref="A4:N4"/>
    <mergeCell ref="A17:N17"/>
    <mergeCell ref="A18:N18"/>
    <mergeCell ref="A19:N19"/>
    <mergeCell ref="A5:N5"/>
    <mergeCell ref="A6:N6"/>
    <mergeCell ref="A7:N7"/>
    <mergeCell ref="A8:N8"/>
    <mergeCell ref="A9:N9"/>
    <mergeCell ref="A10:N10"/>
    <mergeCell ref="A11:N11"/>
    <mergeCell ref="A12:N12"/>
    <mergeCell ref="A13:N13"/>
    <mergeCell ref="A14:N14"/>
    <mergeCell ref="A15:N15"/>
    <mergeCell ref="A16:N16"/>
  </mergeCells>
  <pageMargins left="0.75" right="0.75" top="1" bottom="1" header="0.5" footer="0.5"/>
  <pageSetup paperSize="9" scale="62"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3"/>
  <sheetViews>
    <sheetView zoomScaleNormal="100" workbookViewId="0">
      <selection sqref="A1:C1"/>
    </sheetView>
  </sheetViews>
  <sheetFormatPr defaultRowHeight="12.75" x14ac:dyDescent="0.2"/>
  <cols>
    <col min="1" max="1" width="4.42578125" style="319" bestFit="1" customWidth="1"/>
    <col min="2" max="2" width="68.85546875" style="319" customWidth="1"/>
    <col min="3" max="3" width="82" style="319" customWidth="1"/>
    <col min="4" max="16384" width="9.140625" style="319"/>
  </cols>
  <sheetData>
    <row r="1" spans="1:4" ht="19.5" x14ac:dyDescent="0.2">
      <c r="A1" s="484" t="s">
        <v>459</v>
      </c>
      <c r="B1" s="484"/>
      <c r="C1" s="484"/>
    </row>
    <row r="3" spans="1:4" x14ac:dyDescent="0.2">
      <c r="A3" s="428" t="s">
        <v>456</v>
      </c>
      <c r="B3" s="429" t="s">
        <v>457</v>
      </c>
      <c r="C3" s="432" t="s">
        <v>479</v>
      </c>
      <c r="D3" s="431"/>
    </row>
    <row r="4" spans="1:4" x14ac:dyDescent="0.2">
      <c r="A4" s="430" t="s">
        <v>186</v>
      </c>
      <c r="B4" s="434" t="s">
        <v>112</v>
      </c>
      <c r="C4" s="433" t="s">
        <v>460</v>
      </c>
      <c r="D4" s="431"/>
    </row>
    <row r="5" spans="1:4" x14ac:dyDescent="0.2">
      <c r="A5" s="430" t="s">
        <v>187</v>
      </c>
      <c r="B5" s="434" t="s">
        <v>96</v>
      </c>
      <c r="C5" s="433" t="s">
        <v>461</v>
      </c>
      <c r="D5" s="431"/>
    </row>
    <row r="6" spans="1:4" x14ac:dyDescent="0.2">
      <c r="A6" s="430" t="s">
        <v>188</v>
      </c>
      <c r="B6" s="434" t="s">
        <v>140</v>
      </c>
      <c r="C6" s="433" t="s">
        <v>462</v>
      </c>
      <c r="D6" s="431"/>
    </row>
    <row r="7" spans="1:4" x14ac:dyDescent="0.2">
      <c r="A7" s="430" t="s">
        <v>189</v>
      </c>
      <c r="B7" s="434" t="s">
        <v>98</v>
      </c>
      <c r="C7" s="433" t="s">
        <v>463</v>
      </c>
      <c r="D7" s="431"/>
    </row>
    <row r="8" spans="1:4" x14ac:dyDescent="0.2">
      <c r="A8" s="430" t="s">
        <v>190</v>
      </c>
      <c r="B8" s="434" t="s">
        <v>141</v>
      </c>
      <c r="C8" s="433" t="s">
        <v>464</v>
      </c>
      <c r="D8" s="431"/>
    </row>
    <row r="9" spans="1:4" ht="24" x14ac:dyDescent="0.2">
      <c r="A9" s="430" t="s">
        <v>191</v>
      </c>
      <c r="B9" s="434" t="s">
        <v>142</v>
      </c>
      <c r="C9" s="433" t="s">
        <v>465</v>
      </c>
      <c r="D9" s="431"/>
    </row>
    <row r="10" spans="1:4" x14ac:dyDescent="0.2">
      <c r="A10" s="430" t="s">
        <v>192</v>
      </c>
      <c r="B10" s="434" t="s">
        <v>143</v>
      </c>
      <c r="C10" s="433" t="s">
        <v>466</v>
      </c>
      <c r="D10" s="431"/>
    </row>
    <row r="11" spans="1:4" x14ac:dyDescent="0.2">
      <c r="A11" s="430" t="s">
        <v>193</v>
      </c>
      <c r="B11" s="434" t="s">
        <v>113</v>
      </c>
      <c r="C11" s="433" t="s">
        <v>467</v>
      </c>
      <c r="D11" s="431"/>
    </row>
    <row r="12" spans="1:4" x14ac:dyDescent="0.2">
      <c r="A12" s="430" t="s">
        <v>194</v>
      </c>
      <c r="B12" s="434" t="s">
        <v>103</v>
      </c>
      <c r="C12" s="433" t="s">
        <v>468</v>
      </c>
      <c r="D12" s="431"/>
    </row>
    <row r="13" spans="1:4" x14ac:dyDescent="0.2">
      <c r="A13" s="428">
        <v>10</v>
      </c>
      <c r="B13" s="434" t="s">
        <v>104</v>
      </c>
      <c r="C13" s="433" t="s">
        <v>469</v>
      </c>
      <c r="D13" s="431"/>
    </row>
    <row r="14" spans="1:4" x14ac:dyDescent="0.2">
      <c r="A14" s="428">
        <v>11</v>
      </c>
      <c r="B14" s="434" t="s">
        <v>105</v>
      </c>
      <c r="C14" s="433" t="s">
        <v>480</v>
      </c>
      <c r="D14" s="431"/>
    </row>
    <row r="15" spans="1:4" x14ac:dyDescent="0.2">
      <c r="A15" s="428">
        <v>12</v>
      </c>
      <c r="B15" s="434" t="s">
        <v>106</v>
      </c>
      <c r="C15" s="433" t="s">
        <v>470</v>
      </c>
      <c r="D15" s="431"/>
    </row>
    <row r="16" spans="1:4" x14ac:dyDescent="0.2">
      <c r="A16" s="428">
        <v>13</v>
      </c>
      <c r="B16" s="434" t="s">
        <v>107</v>
      </c>
      <c r="C16" s="433" t="s">
        <v>471</v>
      </c>
      <c r="D16" s="431"/>
    </row>
    <row r="17" spans="1:4" x14ac:dyDescent="0.2">
      <c r="A17" s="428">
        <v>14</v>
      </c>
      <c r="B17" s="434" t="s">
        <v>144</v>
      </c>
      <c r="C17" s="433" t="s">
        <v>472</v>
      </c>
      <c r="D17" s="431"/>
    </row>
    <row r="18" spans="1:4" x14ac:dyDescent="0.2">
      <c r="A18" s="428">
        <v>15</v>
      </c>
      <c r="B18" s="434" t="s">
        <v>108</v>
      </c>
      <c r="C18" s="433" t="s">
        <v>473</v>
      </c>
      <c r="D18" s="431"/>
    </row>
    <row r="19" spans="1:4" x14ac:dyDescent="0.2">
      <c r="A19" s="428">
        <v>16</v>
      </c>
      <c r="B19" s="434" t="s">
        <v>458</v>
      </c>
      <c r="C19" s="433" t="s">
        <v>474</v>
      </c>
      <c r="D19" s="431"/>
    </row>
    <row r="20" spans="1:4" ht="24" x14ac:dyDescent="0.2">
      <c r="A20" s="428">
        <v>17</v>
      </c>
      <c r="B20" s="434" t="s">
        <v>109</v>
      </c>
      <c r="C20" s="433" t="s">
        <v>475</v>
      </c>
      <c r="D20" s="431"/>
    </row>
    <row r="21" spans="1:4" x14ac:dyDescent="0.2">
      <c r="A21" s="428">
        <v>18</v>
      </c>
      <c r="B21" s="434" t="s">
        <v>110</v>
      </c>
      <c r="C21" s="433" t="s">
        <v>476</v>
      </c>
      <c r="D21" s="431"/>
    </row>
    <row r="22" spans="1:4" ht="24" x14ac:dyDescent="0.2">
      <c r="A22" s="428">
        <v>19</v>
      </c>
      <c r="B22" s="434" t="s">
        <v>114</v>
      </c>
      <c r="C22" s="433" t="s">
        <v>477</v>
      </c>
      <c r="D22" s="431"/>
    </row>
    <row r="23" spans="1:4" x14ac:dyDescent="0.2">
      <c r="A23" s="428">
        <v>20</v>
      </c>
      <c r="B23" s="434" t="s">
        <v>111</v>
      </c>
      <c r="C23" s="433" t="s">
        <v>478</v>
      </c>
    </row>
  </sheetData>
  <mergeCells count="1">
    <mergeCell ref="A1:C1"/>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N98"/>
  <sheetViews>
    <sheetView zoomScaleNormal="100" zoomScaleSheetLayoutView="80" workbookViewId="0"/>
  </sheetViews>
  <sheetFormatPr defaultRowHeight="12.75" x14ac:dyDescent="0.2"/>
  <cols>
    <col min="1" max="1" width="1.5703125" style="33" customWidth="1"/>
    <col min="2" max="2" width="30.5703125" style="8" customWidth="1"/>
    <col min="3" max="5" width="30.5703125" style="8" hidden="1" customWidth="1"/>
    <col min="6" max="6" width="9.140625" style="33" bestFit="1"/>
    <col min="7" max="7" width="1.85546875" style="33" bestFit="1" customWidth="1"/>
    <col min="8" max="8" width="7.140625" style="41" customWidth="1"/>
    <col min="9" max="9" width="9.140625" style="33" bestFit="1"/>
    <col min="10" max="10" width="2.28515625" style="33" customWidth="1"/>
    <col min="11" max="11" width="7.140625" style="33" customWidth="1"/>
    <col min="12" max="16384" width="9.140625" style="33"/>
  </cols>
  <sheetData>
    <row r="1" spans="1:14" ht="6.75" customHeight="1" x14ac:dyDescent="0.25">
      <c r="B1" s="2"/>
      <c r="C1" s="2"/>
      <c r="D1" s="2"/>
      <c r="E1" s="2"/>
    </row>
    <row r="2" spans="1:14" s="235" customFormat="1" ht="12.75" customHeight="1" x14ac:dyDescent="0.2">
      <c r="A2" s="189" t="s">
        <v>488</v>
      </c>
      <c r="B2" s="187"/>
      <c r="C2" s="187"/>
      <c r="D2" s="187"/>
      <c r="E2" s="187"/>
      <c r="H2" s="182"/>
      <c r="L2" s="257"/>
      <c r="N2" s="438" t="s">
        <v>285</v>
      </c>
    </row>
    <row r="3" spans="1:14" s="235" customFormat="1" ht="12.75" hidden="1" customHeight="1" x14ac:dyDescent="0.2">
      <c r="A3" s="189"/>
      <c r="B3" s="187"/>
      <c r="C3" s="187"/>
      <c r="D3" s="187"/>
      <c r="E3" s="187"/>
      <c r="H3" s="182"/>
    </row>
    <row r="4" spans="1:14" ht="13.5" thickBot="1" x14ac:dyDescent="0.25">
      <c r="A4" s="236" t="s">
        <v>489</v>
      </c>
      <c r="B4" s="42"/>
      <c r="C4" s="42"/>
      <c r="D4" s="42"/>
      <c r="E4" s="42"/>
      <c r="F4" s="237"/>
      <c r="G4" s="237"/>
      <c r="H4" s="45"/>
      <c r="I4" s="140"/>
      <c r="J4" s="140"/>
      <c r="K4" s="64"/>
    </row>
    <row r="5" spans="1:14" ht="15.75" hidden="1" thickBot="1" x14ac:dyDescent="0.3">
      <c r="A5" s="63"/>
      <c r="B5" s="42"/>
      <c r="C5" s="42"/>
      <c r="D5" s="42"/>
      <c r="E5" s="42"/>
      <c r="F5" s="237"/>
      <c r="G5" s="237"/>
      <c r="H5" s="45"/>
      <c r="I5" s="140"/>
      <c r="J5" s="140"/>
      <c r="K5" s="64"/>
    </row>
    <row r="6" spans="1:14" ht="13.5" thickBot="1" x14ac:dyDescent="0.25">
      <c r="A6" s="42"/>
      <c r="B6" s="42"/>
      <c r="C6" s="42"/>
      <c r="D6" s="42"/>
      <c r="E6" s="42"/>
      <c r="F6" s="25">
        <v>2019</v>
      </c>
      <c r="G6" s="3"/>
      <c r="H6" s="426" t="s">
        <v>124</v>
      </c>
      <c r="I6" s="25">
        <v>2018</v>
      </c>
      <c r="J6" s="3"/>
      <c r="K6" s="446" t="s">
        <v>124</v>
      </c>
    </row>
    <row r="7" spans="1:14" hidden="1" x14ac:dyDescent="0.2">
      <c r="A7" s="281"/>
      <c r="B7" s="281"/>
      <c r="C7" s="281"/>
      <c r="D7" s="281"/>
      <c r="E7" s="281"/>
      <c r="F7" s="266"/>
      <c r="G7" s="204"/>
      <c r="H7" s="204"/>
      <c r="I7" s="266"/>
      <c r="J7" s="204"/>
      <c r="K7" s="204"/>
    </row>
    <row r="8" spans="1:14" ht="6.75" customHeight="1" x14ac:dyDescent="0.2">
      <c r="B8" s="4"/>
      <c r="C8" s="4"/>
      <c r="D8" s="4"/>
      <c r="E8" s="4"/>
      <c r="G8" s="239"/>
      <c r="J8" s="239"/>
      <c r="K8" s="41"/>
    </row>
    <row r="9" spans="1:14" ht="6.75" hidden="1" customHeight="1" x14ac:dyDescent="0.2">
      <c r="B9" s="4"/>
      <c r="C9" s="4"/>
      <c r="D9" s="4"/>
      <c r="E9" s="4"/>
      <c r="G9" s="239"/>
      <c r="J9" s="239"/>
      <c r="K9" s="41"/>
    </row>
    <row r="10" spans="1:14" ht="6.75" hidden="1" customHeight="1" x14ac:dyDescent="0.2">
      <c r="B10" s="4"/>
      <c r="C10" s="4"/>
      <c r="D10" s="4"/>
      <c r="E10" s="4"/>
      <c r="G10" s="239"/>
      <c r="J10" s="239"/>
      <c r="K10" s="41"/>
    </row>
    <row r="11" spans="1:14" ht="11.25" customHeight="1" x14ac:dyDescent="0.2">
      <c r="A11" s="7" t="s">
        <v>278</v>
      </c>
      <c r="F11" s="9">
        <v>65618</v>
      </c>
      <c r="G11" s="240"/>
      <c r="H11" s="9"/>
      <c r="I11" s="9">
        <v>64991</v>
      </c>
      <c r="J11" s="240"/>
      <c r="K11" s="9"/>
    </row>
    <row r="12" spans="1:14" ht="10.5" customHeight="1" x14ac:dyDescent="0.2">
      <c r="A12" s="439" t="s">
        <v>5</v>
      </c>
      <c r="B12" s="13"/>
      <c r="C12" s="13"/>
      <c r="D12" s="13"/>
      <c r="E12" s="13"/>
      <c r="F12" s="9"/>
      <c r="G12" s="240"/>
      <c r="H12" s="27"/>
      <c r="I12" s="9"/>
      <c r="J12" s="240"/>
      <c r="K12" s="27"/>
    </row>
    <row r="13" spans="1:14" ht="10.5" customHeight="1" x14ac:dyDescent="0.2">
      <c r="B13" s="13" t="s">
        <v>0</v>
      </c>
      <c r="C13" s="13"/>
      <c r="D13" s="13"/>
      <c r="E13" s="13"/>
      <c r="F13" s="241">
        <v>48611</v>
      </c>
      <c r="G13" s="241"/>
      <c r="H13" s="242"/>
      <c r="I13" s="241">
        <v>47639</v>
      </c>
      <c r="J13" s="241"/>
      <c r="K13" s="242"/>
      <c r="L13" s="243"/>
    </row>
    <row r="14" spans="1:14" ht="10.5" customHeight="1" x14ac:dyDescent="0.2">
      <c r="B14" s="16" t="s">
        <v>1</v>
      </c>
      <c r="C14" s="16"/>
      <c r="D14" s="16"/>
      <c r="E14" s="16"/>
      <c r="F14" s="241">
        <v>17007</v>
      </c>
      <c r="G14" s="241"/>
      <c r="H14" s="242"/>
      <c r="I14" s="241">
        <v>17352</v>
      </c>
      <c r="J14" s="241"/>
      <c r="K14" s="242"/>
    </row>
    <row r="15" spans="1:14" ht="5.25" customHeight="1" x14ac:dyDescent="0.2">
      <c r="A15" s="17"/>
      <c r="B15" s="17"/>
      <c r="C15" s="17"/>
      <c r="D15" s="17"/>
      <c r="E15" s="17"/>
      <c r="F15" s="28"/>
      <c r="G15" s="148"/>
      <c r="H15" s="28"/>
      <c r="I15" s="28"/>
      <c r="J15" s="148"/>
      <c r="K15" s="28"/>
    </row>
    <row r="16" spans="1:14" ht="6" customHeight="1" x14ac:dyDescent="0.2">
      <c r="B16" s="7"/>
      <c r="C16" s="7"/>
      <c r="D16" s="7"/>
      <c r="E16" s="7"/>
      <c r="F16" s="27"/>
      <c r="G16" s="240"/>
      <c r="H16" s="27"/>
      <c r="I16" s="27"/>
      <c r="J16" s="240"/>
      <c r="K16" s="27"/>
    </row>
    <row r="17" spans="1:12" ht="11.25" customHeight="1" x14ac:dyDescent="0.2">
      <c r="A17" s="7" t="s">
        <v>17</v>
      </c>
      <c r="F17" s="244">
        <v>42555.180999999997</v>
      </c>
      <c r="G17" s="245" t="s">
        <v>4</v>
      </c>
      <c r="H17" s="246">
        <v>2404.1619999999998</v>
      </c>
      <c r="I17" s="244">
        <v>45447.197</v>
      </c>
      <c r="J17" s="245" t="s">
        <v>4</v>
      </c>
      <c r="K17" s="246">
        <v>3095.1819999999998</v>
      </c>
    </row>
    <row r="18" spans="1:12" ht="6" customHeight="1" x14ac:dyDescent="0.2">
      <c r="B18" s="13"/>
      <c r="C18" s="13"/>
      <c r="D18" s="13"/>
      <c r="E18" s="13"/>
      <c r="F18" s="27"/>
      <c r="G18" s="293"/>
      <c r="H18" s="27"/>
      <c r="I18" s="27"/>
      <c r="J18" s="240"/>
      <c r="K18" s="27"/>
    </row>
    <row r="19" spans="1:12" ht="11.25" customHeight="1" x14ac:dyDescent="0.2">
      <c r="A19" s="7" t="s">
        <v>3</v>
      </c>
      <c r="F19" s="244">
        <v>42152.118000000002</v>
      </c>
      <c r="G19" s="245" t="s">
        <v>4</v>
      </c>
      <c r="H19" s="246">
        <v>2404.9389999999999</v>
      </c>
      <c r="I19" s="244">
        <v>45003.695</v>
      </c>
      <c r="J19" s="245" t="s">
        <v>4</v>
      </c>
      <c r="K19" s="246">
        <v>3095.2579999999998</v>
      </c>
    </row>
    <row r="20" spans="1:12" ht="10.5" customHeight="1" x14ac:dyDescent="0.2">
      <c r="A20" s="439" t="s">
        <v>5</v>
      </c>
      <c r="B20" s="13"/>
      <c r="C20" s="13"/>
      <c r="D20" s="13"/>
      <c r="E20" s="13"/>
      <c r="F20" s="27"/>
      <c r="G20" s="293"/>
      <c r="H20" s="27"/>
      <c r="I20" s="27"/>
      <c r="J20" s="240"/>
      <c r="K20" s="27"/>
    </row>
    <row r="21" spans="1:12" ht="10.5" customHeight="1" x14ac:dyDescent="0.2">
      <c r="B21" s="13" t="s">
        <v>13</v>
      </c>
      <c r="C21" s="13"/>
      <c r="D21" s="13"/>
      <c r="E21" s="13"/>
      <c r="F21" s="241">
        <v>26854.035</v>
      </c>
      <c r="G21" s="245" t="s">
        <v>4</v>
      </c>
      <c r="H21" s="242">
        <v>1750.4580000000001</v>
      </c>
      <c r="I21" s="241">
        <v>29005.583999999999</v>
      </c>
      <c r="J21" s="245" t="s">
        <v>4</v>
      </c>
      <c r="K21" s="242">
        <v>2064.692</v>
      </c>
    </row>
    <row r="22" spans="1:12" ht="10.5" customHeight="1" x14ac:dyDescent="0.2">
      <c r="B22" s="13" t="s">
        <v>14</v>
      </c>
      <c r="C22" s="13"/>
      <c r="D22" s="13"/>
      <c r="E22" s="13"/>
      <c r="F22" s="241">
        <v>9004.73</v>
      </c>
      <c r="G22" s="245" t="s">
        <v>4</v>
      </c>
      <c r="H22" s="242">
        <v>943.86500000000001</v>
      </c>
      <c r="I22" s="241">
        <v>9137.8940000000002</v>
      </c>
      <c r="J22" s="245" t="s">
        <v>4</v>
      </c>
      <c r="K22" s="242">
        <v>1172.5450000000001</v>
      </c>
    </row>
    <row r="23" spans="1:12" ht="10.5" customHeight="1" x14ac:dyDescent="0.2">
      <c r="B23" s="13" t="s">
        <v>15</v>
      </c>
      <c r="C23" s="13"/>
      <c r="D23" s="13"/>
      <c r="E23" s="13"/>
      <c r="F23" s="241">
        <v>4701.4040000000005</v>
      </c>
      <c r="G23" s="245" t="s">
        <v>4</v>
      </c>
      <c r="H23" s="242">
        <v>641.21</v>
      </c>
      <c r="I23" s="241">
        <v>5454.174</v>
      </c>
      <c r="J23" s="245" t="s">
        <v>4</v>
      </c>
      <c r="K23" s="242">
        <v>1098.22</v>
      </c>
    </row>
    <row r="24" spans="1:12" ht="10.5" customHeight="1" x14ac:dyDescent="0.2">
      <c r="B24" s="13" t="s">
        <v>16</v>
      </c>
      <c r="C24" s="13"/>
      <c r="D24" s="13"/>
      <c r="E24" s="13"/>
      <c r="F24" s="241">
        <v>1591.9490000000001</v>
      </c>
      <c r="G24" s="245" t="s">
        <v>4</v>
      </c>
      <c r="H24" s="242">
        <v>319.90199999999999</v>
      </c>
      <c r="I24" s="241">
        <v>1406.0440000000001</v>
      </c>
      <c r="J24" s="245" t="s">
        <v>4</v>
      </c>
      <c r="K24" s="242">
        <v>499.65100000000001</v>
      </c>
    </row>
    <row r="25" spans="1:12" ht="6" customHeight="1" x14ac:dyDescent="0.2">
      <c r="B25" s="7"/>
      <c r="C25" s="7"/>
      <c r="D25" s="7"/>
      <c r="E25" s="7"/>
      <c r="F25" s="27"/>
      <c r="G25" s="293"/>
      <c r="H25" s="27"/>
      <c r="I25" s="27"/>
      <c r="J25" s="240"/>
      <c r="K25" s="27"/>
    </row>
    <row r="26" spans="1:12" ht="11.25" customHeight="1" x14ac:dyDescent="0.2">
      <c r="A26" s="7" t="s">
        <v>6</v>
      </c>
      <c r="F26" s="244">
        <v>403.06299999999999</v>
      </c>
      <c r="G26" s="245" t="s">
        <v>4</v>
      </c>
      <c r="H26" s="246">
        <v>60.076999999999998</v>
      </c>
      <c r="I26" s="244">
        <v>443.50200000000001</v>
      </c>
      <c r="J26" s="245" t="s">
        <v>4</v>
      </c>
      <c r="K26" s="246">
        <v>83.122</v>
      </c>
    </row>
    <row r="27" spans="1:12" ht="11.25" customHeight="1" x14ac:dyDescent="0.2">
      <c r="A27" s="439" t="s">
        <v>5</v>
      </c>
      <c r="B27" s="13"/>
      <c r="C27" s="13"/>
      <c r="D27" s="13"/>
      <c r="E27" s="13"/>
      <c r="F27" s="27"/>
      <c r="G27" s="293"/>
      <c r="H27" s="27"/>
      <c r="I27" s="27"/>
      <c r="J27" s="240"/>
      <c r="K27" s="27"/>
    </row>
    <row r="28" spans="1:12" ht="11.25" customHeight="1" x14ac:dyDescent="0.2">
      <c r="B28" s="13" t="s">
        <v>121</v>
      </c>
      <c r="C28" s="13"/>
      <c r="D28" s="13"/>
      <c r="E28" s="13"/>
      <c r="F28" s="241">
        <v>287.84800000000001</v>
      </c>
      <c r="G28" s="245" t="s">
        <v>4</v>
      </c>
      <c r="H28" s="242">
        <v>43.393999999999998</v>
      </c>
      <c r="I28" s="241">
        <v>309.608</v>
      </c>
      <c r="J28" s="245" t="s">
        <v>4</v>
      </c>
      <c r="K28" s="242">
        <v>52.996000000000002</v>
      </c>
    </row>
    <row r="29" spans="1:12" ht="11.25" customHeight="1" x14ac:dyDescent="0.2">
      <c r="B29" s="16" t="s">
        <v>122</v>
      </c>
      <c r="C29" s="16"/>
      <c r="D29" s="16"/>
      <c r="E29" s="16"/>
      <c r="F29" s="241">
        <v>115.215</v>
      </c>
      <c r="G29" s="247" t="s">
        <v>4</v>
      </c>
      <c r="H29" s="242">
        <v>21.568999999999999</v>
      </c>
      <c r="I29" s="241">
        <v>133.89400000000001</v>
      </c>
      <c r="J29" s="247" t="s">
        <v>4</v>
      </c>
      <c r="K29" s="242">
        <v>35.771999999999998</v>
      </c>
      <c r="L29" s="32"/>
    </row>
    <row r="30" spans="1:12" ht="11.25" customHeight="1" x14ac:dyDescent="0.2">
      <c r="A30" s="447" t="s">
        <v>5</v>
      </c>
      <c r="B30" s="448"/>
      <c r="C30" s="16"/>
      <c r="D30" s="16"/>
      <c r="E30" s="16"/>
      <c r="F30" s="241"/>
      <c r="G30" s="247"/>
      <c r="H30" s="242"/>
      <c r="I30" s="241"/>
      <c r="J30" s="247"/>
      <c r="K30" s="242"/>
      <c r="L30" s="32"/>
    </row>
    <row r="31" spans="1:12" s="390" customFormat="1" ht="11.25" customHeight="1" x14ac:dyDescent="0.2">
      <c r="A31" s="447"/>
      <c r="B31" s="452" t="s">
        <v>7</v>
      </c>
      <c r="C31" s="453"/>
      <c r="D31" s="453"/>
      <c r="E31" s="453"/>
      <c r="F31" s="454">
        <v>158.45400000000001</v>
      </c>
      <c r="G31" s="455" t="s">
        <v>4</v>
      </c>
      <c r="H31" s="456">
        <v>26.626000000000001</v>
      </c>
      <c r="I31" s="454">
        <v>180.6695</v>
      </c>
      <c r="J31" s="455" t="s">
        <v>4</v>
      </c>
      <c r="K31" s="456">
        <v>38.926758</v>
      </c>
      <c r="L31" s="449"/>
    </row>
    <row r="32" spans="1:12" s="390" customFormat="1" ht="11.25" customHeight="1" x14ac:dyDescent="0.2">
      <c r="A32" s="447"/>
      <c r="B32" s="452" t="s">
        <v>8</v>
      </c>
      <c r="C32" s="453"/>
      <c r="D32" s="453"/>
      <c r="E32" s="453"/>
      <c r="F32" s="454">
        <v>161.34100000000001</v>
      </c>
      <c r="G32" s="443" t="s">
        <v>4</v>
      </c>
      <c r="H32" s="456">
        <v>26.22</v>
      </c>
      <c r="I32" s="454">
        <v>172.241074</v>
      </c>
      <c r="J32" s="443" t="s">
        <v>4</v>
      </c>
      <c r="K32" s="456">
        <v>37.573312999999999</v>
      </c>
      <c r="L32" s="449"/>
    </row>
    <row r="33" spans="1:12" s="390" customFormat="1" ht="11.25" customHeight="1" x14ac:dyDescent="0.2">
      <c r="A33" s="457"/>
      <c r="B33" s="452" t="s">
        <v>9</v>
      </c>
      <c r="C33" s="453"/>
      <c r="D33" s="453"/>
      <c r="E33" s="453"/>
      <c r="F33" s="454">
        <v>64.944999999999993</v>
      </c>
      <c r="G33" s="455" t="s">
        <v>4</v>
      </c>
      <c r="H33" s="456">
        <v>14.936999999999999</v>
      </c>
      <c r="I33" s="454">
        <v>63.665422</v>
      </c>
      <c r="J33" s="455" t="s">
        <v>4</v>
      </c>
      <c r="K33" s="456">
        <v>18.111990000000002</v>
      </c>
      <c r="L33" s="449"/>
    </row>
    <row r="34" spans="1:12" s="390" customFormat="1" ht="11.25" customHeight="1" x14ac:dyDescent="0.2">
      <c r="A34" s="457"/>
      <c r="B34" s="452" t="s">
        <v>10</v>
      </c>
      <c r="C34" s="453"/>
      <c r="D34" s="453"/>
      <c r="E34" s="453"/>
      <c r="F34" s="454">
        <v>18.321999999999999</v>
      </c>
      <c r="G34" s="443" t="s">
        <v>4</v>
      </c>
      <c r="H34" s="456">
        <v>7.383</v>
      </c>
      <c r="I34" s="454">
        <v>26.925767</v>
      </c>
      <c r="J34" s="443" t="s">
        <v>4</v>
      </c>
      <c r="K34" s="456">
        <v>10.848051</v>
      </c>
      <c r="L34" s="449"/>
    </row>
    <row r="35" spans="1:12" ht="5.25" customHeight="1" x14ac:dyDescent="0.2">
      <c r="A35" s="17"/>
      <c r="B35" s="17"/>
      <c r="C35" s="17"/>
      <c r="D35" s="17"/>
      <c r="E35" s="17"/>
      <c r="F35" s="18"/>
      <c r="G35" s="248"/>
      <c r="H35" s="18"/>
      <c r="I35" s="18"/>
      <c r="J35" s="248"/>
      <c r="K35" s="18"/>
      <c r="L35" s="32"/>
    </row>
    <row r="36" spans="1:12" ht="6.75" customHeight="1" x14ac:dyDescent="0.2">
      <c r="B36" s="7"/>
      <c r="C36" s="7"/>
      <c r="D36" s="7"/>
      <c r="E36" s="7"/>
      <c r="F36" s="27"/>
      <c r="G36" s="293"/>
      <c r="H36" s="27"/>
      <c r="I36" s="27"/>
      <c r="J36" s="293"/>
      <c r="K36" s="27"/>
    </row>
    <row r="37" spans="1:12" ht="11.25" customHeight="1" x14ac:dyDescent="0.2">
      <c r="A37" s="7" t="s">
        <v>12</v>
      </c>
      <c r="F37" s="244">
        <v>3120573.824</v>
      </c>
      <c r="G37" s="245" t="s">
        <v>4</v>
      </c>
      <c r="H37" s="246">
        <v>122159.474</v>
      </c>
      <c r="I37" s="244">
        <v>3139868.943</v>
      </c>
      <c r="J37" s="245" t="s">
        <v>4</v>
      </c>
      <c r="K37" s="246">
        <v>123995.031</v>
      </c>
    </row>
    <row r="38" spans="1:12" ht="6" customHeight="1" x14ac:dyDescent="0.2">
      <c r="B38" s="7"/>
      <c r="C38" s="7"/>
      <c r="D38" s="7"/>
      <c r="E38" s="7"/>
      <c r="F38" s="27"/>
      <c r="G38" s="293"/>
      <c r="H38" s="27"/>
      <c r="I38" s="27"/>
      <c r="J38" s="240"/>
      <c r="K38" s="27"/>
    </row>
    <row r="39" spans="1:12" ht="11.25" customHeight="1" x14ac:dyDescent="0.2">
      <c r="A39" s="7" t="s">
        <v>3</v>
      </c>
      <c r="F39" s="244">
        <v>2944789.125</v>
      </c>
      <c r="G39" s="245" t="s">
        <v>4</v>
      </c>
      <c r="H39" s="246">
        <v>120091.269</v>
      </c>
      <c r="I39" s="244">
        <v>2957908.3730000001</v>
      </c>
      <c r="J39" s="245" t="s">
        <v>4</v>
      </c>
      <c r="K39" s="246">
        <v>122548.488</v>
      </c>
    </row>
    <row r="40" spans="1:12" ht="10.5" customHeight="1" x14ac:dyDescent="0.2">
      <c r="A40" s="439" t="s">
        <v>5</v>
      </c>
      <c r="B40" s="13"/>
      <c r="C40" s="13"/>
      <c r="D40" s="13"/>
      <c r="E40" s="13"/>
      <c r="F40" s="27"/>
      <c r="G40" s="293"/>
      <c r="H40" s="27"/>
      <c r="I40" s="27"/>
      <c r="J40" s="240"/>
      <c r="K40" s="27"/>
    </row>
    <row r="41" spans="1:12" ht="10.5" customHeight="1" x14ac:dyDescent="0.2">
      <c r="B41" s="13" t="s">
        <v>13</v>
      </c>
      <c r="C41" s="13"/>
      <c r="D41" s="13"/>
      <c r="E41" s="13"/>
      <c r="F41" s="241">
        <v>2125697.6669999999</v>
      </c>
      <c r="G41" s="245" t="s">
        <v>4</v>
      </c>
      <c r="H41" s="242">
        <v>101310.429</v>
      </c>
      <c r="I41" s="241">
        <v>2154442.4010000001</v>
      </c>
      <c r="J41" s="245" t="s">
        <v>4</v>
      </c>
      <c r="K41" s="242">
        <v>105763.974</v>
      </c>
    </row>
    <row r="42" spans="1:12" ht="10.5" customHeight="1" x14ac:dyDescent="0.2">
      <c r="B42" s="13" t="s">
        <v>14</v>
      </c>
      <c r="C42" s="13"/>
      <c r="D42" s="13"/>
      <c r="E42" s="13"/>
      <c r="F42" s="241">
        <v>424025.60399999999</v>
      </c>
      <c r="G42" s="245" t="s">
        <v>4</v>
      </c>
      <c r="H42" s="242">
        <v>30320.482</v>
      </c>
      <c r="I42" s="241">
        <v>405634.56</v>
      </c>
      <c r="J42" s="245" t="s">
        <v>4</v>
      </c>
      <c r="K42" s="242">
        <v>30538.571</v>
      </c>
    </row>
    <row r="43" spans="1:12" ht="10.5" customHeight="1" x14ac:dyDescent="0.2">
      <c r="B43" s="13" t="s">
        <v>15</v>
      </c>
      <c r="C43" s="13"/>
      <c r="D43" s="13"/>
      <c r="E43" s="13"/>
      <c r="F43" s="241">
        <v>332270.54100000003</v>
      </c>
      <c r="G43" s="245" t="s">
        <v>4</v>
      </c>
      <c r="H43" s="242">
        <v>52919.500999999997</v>
      </c>
      <c r="I43" s="241">
        <v>342519.29</v>
      </c>
      <c r="J43" s="245" t="s">
        <v>4</v>
      </c>
      <c r="K43" s="242">
        <v>57346.813000000002</v>
      </c>
    </row>
    <row r="44" spans="1:12" ht="10.5" customHeight="1" x14ac:dyDescent="0.2">
      <c r="B44" s="13" t="s">
        <v>16</v>
      </c>
      <c r="C44" s="13"/>
      <c r="D44" s="13"/>
      <c r="E44" s="13"/>
      <c r="F44" s="241">
        <v>62795.313000000002</v>
      </c>
      <c r="G44" s="245" t="s">
        <v>4</v>
      </c>
      <c r="H44" s="242">
        <v>13444.611999999999</v>
      </c>
      <c r="I44" s="241">
        <v>55312.120999999999</v>
      </c>
      <c r="J44" s="245" t="s">
        <v>4</v>
      </c>
      <c r="K44" s="242">
        <v>11800.78</v>
      </c>
    </row>
    <row r="45" spans="1:12" ht="6" customHeight="1" x14ac:dyDescent="0.2">
      <c r="B45" s="13"/>
      <c r="C45" s="13"/>
      <c r="D45" s="13"/>
      <c r="E45" s="13"/>
      <c r="F45" s="27"/>
      <c r="G45" s="293"/>
      <c r="H45" s="27"/>
      <c r="I45" s="27"/>
      <c r="J45" s="240"/>
      <c r="K45" s="27"/>
    </row>
    <row r="46" spans="1:12" ht="11.25" customHeight="1" x14ac:dyDescent="0.2">
      <c r="A46" s="7" t="s">
        <v>6</v>
      </c>
      <c r="F46" s="244">
        <v>175784.69899999999</v>
      </c>
      <c r="G46" s="245" t="s">
        <v>4</v>
      </c>
      <c r="H46" s="246">
        <v>27105.022000000001</v>
      </c>
      <c r="I46" s="244">
        <v>181960.57</v>
      </c>
      <c r="J46" s="245" t="s">
        <v>4</v>
      </c>
      <c r="K46" s="246">
        <v>28456.7</v>
      </c>
    </row>
    <row r="47" spans="1:12" ht="11.25" customHeight="1" x14ac:dyDescent="0.2">
      <c r="A47" s="439" t="s">
        <v>5</v>
      </c>
      <c r="B47" s="13"/>
      <c r="C47" s="13"/>
      <c r="D47" s="13"/>
      <c r="E47" s="13"/>
      <c r="F47" s="30"/>
      <c r="G47" s="293"/>
      <c r="H47" s="31"/>
      <c r="I47" s="30"/>
      <c r="J47" s="240"/>
      <c r="K47" s="30"/>
    </row>
    <row r="48" spans="1:12" ht="11.25" customHeight="1" x14ac:dyDescent="0.2">
      <c r="B48" s="13" t="s">
        <v>121</v>
      </c>
      <c r="C48" s="13"/>
      <c r="D48" s="13"/>
      <c r="E48" s="13"/>
      <c r="F48" s="249">
        <v>149187.80300000001</v>
      </c>
      <c r="G48" s="245" t="s">
        <v>4</v>
      </c>
      <c r="H48" s="252">
        <v>23663.315999999999</v>
      </c>
      <c r="I48" s="251">
        <v>156689.092</v>
      </c>
      <c r="J48" s="245" t="s">
        <v>4</v>
      </c>
      <c r="K48" s="252">
        <v>25660.763999999999</v>
      </c>
      <c r="L48" s="250"/>
    </row>
    <row r="49" spans="1:12" ht="11.25" customHeight="1" x14ac:dyDescent="0.2">
      <c r="B49" s="16" t="s">
        <v>122</v>
      </c>
      <c r="C49" s="13"/>
      <c r="D49" s="13"/>
      <c r="E49" s="13"/>
      <c r="F49" s="249">
        <v>26596.896000000001</v>
      </c>
      <c r="G49" s="247" t="s">
        <v>4</v>
      </c>
      <c r="H49" s="252">
        <v>6835.7160000000003</v>
      </c>
      <c r="I49" s="251">
        <v>25271.478999999999</v>
      </c>
      <c r="J49" s="247" t="s">
        <v>4</v>
      </c>
      <c r="K49" s="252">
        <v>6148.8209999999999</v>
      </c>
      <c r="L49" s="250"/>
    </row>
    <row r="50" spans="1:12" s="390" customFormat="1" ht="11.25" customHeight="1" x14ac:dyDescent="0.2">
      <c r="A50" s="440" t="s">
        <v>5</v>
      </c>
      <c r="B50" s="441"/>
      <c r="C50" s="441"/>
      <c r="D50" s="441"/>
      <c r="E50" s="441"/>
      <c r="F50" s="442"/>
      <c r="G50" s="443"/>
      <c r="H50" s="444"/>
      <c r="I50" s="450"/>
      <c r="J50" s="443"/>
      <c r="K50" s="444"/>
      <c r="L50" s="445"/>
    </row>
    <row r="51" spans="1:12" ht="11.25" customHeight="1" x14ac:dyDescent="0.2">
      <c r="B51" s="13" t="s">
        <v>7</v>
      </c>
      <c r="C51" s="13"/>
      <c r="D51" s="13"/>
      <c r="E51" s="13"/>
      <c r="F51" s="241">
        <v>75922.701000000001</v>
      </c>
      <c r="G51" s="245" t="s">
        <v>4</v>
      </c>
      <c r="H51" s="242">
        <v>13152.691999999999</v>
      </c>
      <c r="I51" s="241">
        <v>85246.337</v>
      </c>
      <c r="J51" s="245" t="s">
        <v>4</v>
      </c>
      <c r="K51" s="242">
        <v>15498.307000000001</v>
      </c>
      <c r="L51" s="250"/>
    </row>
    <row r="52" spans="1:12" ht="11.25" customHeight="1" x14ac:dyDescent="0.2">
      <c r="B52" s="13" t="s">
        <v>8</v>
      </c>
      <c r="C52" s="13"/>
      <c r="D52" s="13"/>
      <c r="E52" s="13"/>
      <c r="F52" s="251">
        <v>75455.188999999998</v>
      </c>
      <c r="G52" s="245" t="s">
        <v>4</v>
      </c>
      <c r="H52" s="252">
        <v>12893.317999999999</v>
      </c>
      <c r="I52" s="251">
        <v>70128.509999999995</v>
      </c>
      <c r="J52" s="245" t="s">
        <v>4</v>
      </c>
      <c r="K52" s="252">
        <v>12684.216</v>
      </c>
      <c r="L52" s="250"/>
    </row>
    <row r="53" spans="1:12" ht="11.25" customHeight="1" x14ac:dyDescent="0.2">
      <c r="B53" s="13" t="s">
        <v>9</v>
      </c>
      <c r="C53" s="13"/>
      <c r="D53" s="13"/>
      <c r="E53" s="13"/>
      <c r="F53" s="249">
        <v>10644.482</v>
      </c>
      <c r="G53" s="247" t="s">
        <v>4</v>
      </c>
      <c r="H53" s="252">
        <v>3744.1509999999998</v>
      </c>
      <c r="I53" s="251">
        <v>10264.972</v>
      </c>
      <c r="J53" s="247" t="s">
        <v>4</v>
      </c>
      <c r="K53" s="252">
        <v>3779.3760000000002</v>
      </c>
      <c r="L53" s="250"/>
    </row>
    <row r="54" spans="1:12" ht="11.25" customHeight="1" x14ac:dyDescent="0.2">
      <c r="B54" s="13" t="s">
        <v>10</v>
      </c>
      <c r="C54" s="16"/>
      <c r="D54" s="16"/>
      <c r="E54" s="16"/>
      <c r="F54" s="241">
        <v>13762.326999999999</v>
      </c>
      <c r="G54" s="247" t="s">
        <v>4</v>
      </c>
      <c r="H54" s="242">
        <v>5643.9350000000004</v>
      </c>
      <c r="I54" s="241">
        <v>16320.751</v>
      </c>
      <c r="J54" s="247" t="s">
        <v>4</v>
      </c>
      <c r="K54" s="242">
        <v>6468.107</v>
      </c>
    </row>
    <row r="55" spans="1:12" ht="5.25" customHeight="1" x14ac:dyDescent="0.2">
      <c r="A55" s="17"/>
      <c r="B55" s="17"/>
      <c r="C55" s="17"/>
      <c r="D55" s="17"/>
      <c r="E55" s="17"/>
      <c r="F55" s="28"/>
      <c r="G55" s="248"/>
      <c r="H55" s="28"/>
      <c r="I55" s="28"/>
      <c r="J55" s="248"/>
      <c r="K55" s="28"/>
    </row>
    <row r="56" spans="1:12" ht="6" customHeight="1" x14ac:dyDescent="0.2">
      <c r="B56" s="13"/>
      <c r="C56" s="13"/>
      <c r="D56" s="13"/>
      <c r="E56" s="13"/>
      <c r="F56" s="27"/>
      <c r="G56" s="293"/>
      <c r="H56" s="27"/>
      <c r="I56" s="27"/>
      <c r="J56" s="240"/>
      <c r="K56" s="27"/>
    </row>
    <row r="57" spans="1:12" ht="11.25" customHeight="1" x14ac:dyDescent="0.2">
      <c r="A57" s="7" t="s">
        <v>2</v>
      </c>
      <c r="F57" s="244">
        <v>449329.42300000001</v>
      </c>
      <c r="G57" s="245" t="s">
        <v>4</v>
      </c>
      <c r="H57" s="246">
        <v>23984.58</v>
      </c>
      <c r="I57" s="244">
        <v>481282.29800000001</v>
      </c>
      <c r="J57" s="245" t="s">
        <v>4</v>
      </c>
      <c r="K57" s="246">
        <v>27263.06</v>
      </c>
    </row>
    <row r="58" spans="1:12" ht="6" customHeight="1" x14ac:dyDescent="0.2">
      <c r="B58" s="22"/>
      <c r="C58" s="22"/>
      <c r="D58" s="22"/>
      <c r="E58" s="22"/>
      <c r="F58" s="27"/>
      <c r="G58" s="293"/>
      <c r="H58" s="27"/>
      <c r="I58" s="27"/>
      <c r="J58" s="240"/>
      <c r="K58" s="27"/>
    </row>
    <row r="59" spans="1:12" ht="11.25" customHeight="1" x14ac:dyDescent="0.2">
      <c r="A59" s="7" t="s">
        <v>3</v>
      </c>
      <c r="F59" s="244">
        <v>444192.34899999999</v>
      </c>
      <c r="G59" s="245" t="s">
        <v>4</v>
      </c>
      <c r="H59" s="246">
        <v>23998.739000000001</v>
      </c>
      <c r="I59" s="244">
        <v>475206.71399999998</v>
      </c>
      <c r="J59" s="245" t="s">
        <v>4</v>
      </c>
      <c r="K59" s="246">
        <v>27243.892</v>
      </c>
      <c r="L59" s="361"/>
    </row>
    <row r="60" spans="1:12" ht="10.5" customHeight="1" x14ac:dyDescent="0.2">
      <c r="A60" s="439" t="s">
        <v>5</v>
      </c>
      <c r="B60" s="13"/>
      <c r="C60" s="13"/>
      <c r="D60" s="13"/>
      <c r="E60" s="13"/>
      <c r="F60" s="27"/>
      <c r="G60" s="293"/>
      <c r="H60" s="27"/>
      <c r="I60" s="27"/>
      <c r="J60" s="240"/>
      <c r="K60" s="27"/>
    </row>
    <row r="61" spans="1:12" ht="10.5" customHeight="1" x14ac:dyDescent="0.2">
      <c r="B61" s="13" t="s">
        <v>0</v>
      </c>
      <c r="C61" s="13"/>
      <c r="D61" s="13"/>
      <c r="E61" s="13"/>
      <c r="F61" s="241">
        <v>396738.565</v>
      </c>
      <c r="G61" s="245" t="s">
        <v>4</v>
      </c>
      <c r="H61" s="242">
        <v>23376.502</v>
      </c>
      <c r="I61" s="241">
        <v>420972.42200000002</v>
      </c>
      <c r="J61" s="245" t="s">
        <v>4</v>
      </c>
      <c r="K61" s="242">
        <v>25936.192999999999</v>
      </c>
    </row>
    <row r="62" spans="1:12" ht="10.5" customHeight="1" x14ac:dyDescent="0.2">
      <c r="B62" s="13" t="s">
        <v>1</v>
      </c>
      <c r="C62" s="13"/>
      <c r="D62" s="13"/>
      <c r="E62" s="13"/>
      <c r="F62" s="241">
        <v>47453.784</v>
      </c>
      <c r="G62" s="245" t="s">
        <v>4</v>
      </c>
      <c r="H62" s="242">
        <v>7859.165</v>
      </c>
      <c r="I62" s="241">
        <v>54234.292000000001</v>
      </c>
      <c r="J62" s="245" t="s">
        <v>4</v>
      </c>
      <c r="K62" s="242">
        <v>10313.218999999999</v>
      </c>
    </row>
    <row r="63" spans="1:12" ht="6" customHeight="1" x14ac:dyDescent="0.2">
      <c r="B63" s="7"/>
      <c r="C63" s="7"/>
      <c r="D63" s="7"/>
      <c r="E63" s="7"/>
      <c r="F63" s="27"/>
      <c r="G63" s="293"/>
      <c r="H63" s="27"/>
      <c r="I63" s="27"/>
      <c r="J63" s="240"/>
      <c r="K63" s="27"/>
    </row>
    <row r="64" spans="1:12" ht="11.25" customHeight="1" x14ac:dyDescent="0.2">
      <c r="A64" s="7" t="s">
        <v>6</v>
      </c>
      <c r="F64" s="244">
        <v>5137.0730000000003</v>
      </c>
      <c r="G64" s="245" t="s">
        <v>4</v>
      </c>
      <c r="H64" s="246">
        <v>874.43100000000004</v>
      </c>
      <c r="I64" s="244">
        <v>6075.5839999999998</v>
      </c>
      <c r="J64" s="245" t="s">
        <v>4</v>
      </c>
      <c r="K64" s="246">
        <v>1399.6130000000001</v>
      </c>
    </row>
    <row r="65" spans="1:12" ht="10.5" customHeight="1" x14ac:dyDescent="0.2">
      <c r="A65" s="439" t="s">
        <v>5</v>
      </c>
      <c r="B65" s="13"/>
      <c r="C65" s="13"/>
      <c r="D65" s="13"/>
      <c r="E65" s="13"/>
      <c r="F65" s="27"/>
      <c r="G65" s="293"/>
      <c r="H65" s="27"/>
      <c r="I65" s="27"/>
      <c r="J65" s="240"/>
      <c r="K65" s="27"/>
    </row>
    <row r="66" spans="1:12" ht="10.5" customHeight="1" x14ac:dyDescent="0.2">
      <c r="B66" s="13" t="s">
        <v>7</v>
      </c>
      <c r="C66" s="13"/>
      <c r="D66" s="13"/>
      <c r="E66" s="13"/>
      <c r="F66" s="241">
        <v>2819.1610000000001</v>
      </c>
      <c r="G66" s="245" t="s">
        <v>4</v>
      </c>
      <c r="H66" s="242">
        <v>587.09299999999996</v>
      </c>
      <c r="I66" s="241">
        <v>3489.7669999999998</v>
      </c>
      <c r="J66" s="245" t="s">
        <v>4</v>
      </c>
      <c r="K66" s="242">
        <v>1186.133</v>
      </c>
    </row>
    <row r="67" spans="1:12" ht="10.5" customHeight="1" x14ac:dyDescent="0.2">
      <c r="B67" s="13" t="s">
        <v>8</v>
      </c>
      <c r="C67" s="13"/>
      <c r="D67" s="13"/>
      <c r="E67" s="13"/>
      <c r="F67" s="251">
        <v>1751.799</v>
      </c>
      <c r="G67" s="245" t="s">
        <v>4</v>
      </c>
      <c r="H67" s="252">
        <v>370.11700000000002</v>
      </c>
      <c r="I67" s="251">
        <v>1993.47</v>
      </c>
      <c r="J67" s="245" t="s">
        <v>4</v>
      </c>
      <c r="K67" s="252">
        <v>473.07100000000003</v>
      </c>
    </row>
    <row r="68" spans="1:12" ht="10.5" customHeight="1" x14ac:dyDescent="0.2">
      <c r="B68" s="13" t="s">
        <v>9</v>
      </c>
      <c r="C68" s="13"/>
      <c r="D68" s="13"/>
      <c r="E68" s="13"/>
      <c r="F68" s="251">
        <v>324.25900000000001</v>
      </c>
      <c r="G68" s="245" t="s">
        <v>4</v>
      </c>
      <c r="H68" s="252">
        <v>132.71299999999999</v>
      </c>
      <c r="I68" s="251">
        <v>245.93</v>
      </c>
      <c r="J68" s="245" t="s">
        <v>4</v>
      </c>
      <c r="K68" s="252">
        <v>122.05</v>
      </c>
    </row>
    <row r="69" spans="1:12" ht="10.5" customHeight="1" x14ac:dyDescent="0.2">
      <c r="B69" s="13" t="s">
        <v>10</v>
      </c>
      <c r="C69" s="13"/>
      <c r="D69" s="13"/>
      <c r="E69" s="13"/>
      <c r="F69" s="251">
        <v>241.85499999999999</v>
      </c>
      <c r="G69" s="245" t="s">
        <v>4</v>
      </c>
      <c r="H69" s="252">
        <v>111.619</v>
      </c>
      <c r="I69" s="251">
        <v>346.41800000000001</v>
      </c>
      <c r="J69" s="245" t="s">
        <v>4</v>
      </c>
      <c r="K69" s="252">
        <v>162.32400000000001</v>
      </c>
    </row>
    <row r="70" spans="1:12" ht="5.25" customHeight="1" x14ac:dyDescent="0.2">
      <c r="A70" s="17"/>
      <c r="B70" s="17"/>
      <c r="C70" s="17"/>
      <c r="D70" s="17"/>
      <c r="E70" s="17"/>
      <c r="F70" s="18"/>
      <c r="G70" s="248"/>
      <c r="H70" s="18"/>
      <c r="I70" s="18"/>
      <c r="J70" s="248"/>
      <c r="K70" s="18"/>
    </row>
    <row r="71" spans="1:12" ht="6" customHeight="1" x14ac:dyDescent="0.2">
      <c r="B71" s="7"/>
      <c r="C71" s="7"/>
      <c r="D71" s="7"/>
      <c r="E71" s="7"/>
      <c r="F71" s="14"/>
      <c r="G71" s="293"/>
      <c r="H71" s="10"/>
      <c r="I71" s="14"/>
      <c r="J71" s="240"/>
      <c r="K71" s="10"/>
    </row>
    <row r="72" spans="1:12" ht="11.25" customHeight="1" x14ac:dyDescent="0.2">
      <c r="A72" s="7" t="s">
        <v>123</v>
      </c>
      <c r="F72" s="253">
        <v>42600.623</v>
      </c>
      <c r="G72" s="245" t="s">
        <v>4</v>
      </c>
      <c r="H72" s="254">
        <v>2081.5189999999998</v>
      </c>
      <c r="I72" s="253">
        <v>43474.061000000002</v>
      </c>
      <c r="J72" s="245" t="s">
        <v>4</v>
      </c>
      <c r="K72" s="254">
        <v>2350.0819999999999</v>
      </c>
    </row>
    <row r="73" spans="1:12" ht="6" customHeight="1" x14ac:dyDescent="0.2">
      <c r="B73" s="7"/>
      <c r="C73" s="7"/>
      <c r="D73" s="7"/>
      <c r="E73" s="7"/>
      <c r="F73" s="10"/>
      <c r="G73" s="293"/>
      <c r="H73" s="10"/>
      <c r="I73" s="10"/>
      <c r="J73" s="240"/>
      <c r="K73" s="10"/>
    </row>
    <row r="74" spans="1:12" ht="11.25" customHeight="1" x14ac:dyDescent="0.2">
      <c r="A74" s="7" t="s">
        <v>3</v>
      </c>
      <c r="F74" s="253">
        <v>40108.241999999998</v>
      </c>
      <c r="G74" s="245" t="s">
        <v>4</v>
      </c>
      <c r="H74" s="254">
        <v>2056.692</v>
      </c>
      <c r="I74" s="253">
        <v>40658.368000000002</v>
      </c>
      <c r="J74" s="245" t="s">
        <v>4</v>
      </c>
      <c r="K74" s="254">
        <v>2310.623</v>
      </c>
      <c r="L74" s="361"/>
    </row>
    <row r="75" spans="1:12" ht="10.5" customHeight="1" x14ac:dyDescent="0.2">
      <c r="A75" s="439" t="s">
        <v>5</v>
      </c>
      <c r="B75" s="13"/>
      <c r="C75" s="13"/>
      <c r="D75" s="13"/>
      <c r="E75" s="13"/>
      <c r="F75" s="10"/>
      <c r="G75" s="293"/>
      <c r="H75" s="10"/>
      <c r="I75" s="10"/>
      <c r="J75" s="240"/>
      <c r="K75" s="10"/>
    </row>
    <row r="76" spans="1:12" ht="10.5" customHeight="1" x14ac:dyDescent="0.2">
      <c r="B76" s="13" t="s">
        <v>0</v>
      </c>
      <c r="C76" s="13"/>
      <c r="D76" s="13"/>
      <c r="E76" s="13"/>
      <c r="F76" s="251">
        <v>36998.275999999998</v>
      </c>
      <c r="G76" s="245" t="s">
        <v>4</v>
      </c>
      <c r="H76" s="252">
        <v>2027.011</v>
      </c>
      <c r="I76" s="251">
        <v>37611.002</v>
      </c>
      <c r="J76" s="245" t="s">
        <v>4</v>
      </c>
      <c r="K76" s="252">
        <v>2293.14</v>
      </c>
    </row>
    <row r="77" spans="1:12" ht="10.5" customHeight="1" x14ac:dyDescent="0.2">
      <c r="B77" s="13" t="s">
        <v>1</v>
      </c>
      <c r="C77" s="13"/>
      <c r="D77" s="13"/>
      <c r="E77" s="13"/>
      <c r="F77" s="251">
        <v>3109.9659999999999</v>
      </c>
      <c r="G77" s="245" t="s">
        <v>4</v>
      </c>
      <c r="H77" s="252">
        <v>609.75599999999997</v>
      </c>
      <c r="I77" s="251">
        <v>3047.3670000000002</v>
      </c>
      <c r="J77" s="245" t="s">
        <v>4</v>
      </c>
      <c r="K77" s="252">
        <v>527.03</v>
      </c>
    </row>
    <row r="78" spans="1:12" ht="6" customHeight="1" x14ac:dyDescent="0.2">
      <c r="B78" s="7"/>
      <c r="C78" s="7"/>
      <c r="D78" s="7"/>
      <c r="E78" s="7"/>
      <c r="F78" s="10"/>
      <c r="G78" s="293"/>
      <c r="H78" s="10"/>
      <c r="I78" s="10"/>
      <c r="J78" s="240"/>
      <c r="K78" s="10"/>
    </row>
    <row r="79" spans="1:12" ht="11.25" customHeight="1" x14ac:dyDescent="0.2">
      <c r="A79" s="7" t="s">
        <v>6</v>
      </c>
      <c r="F79" s="253">
        <v>2492.3809999999999</v>
      </c>
      <c r="G79" s="245" t="s">
        <v>4</v>
      </c>
      <c r="H79" s="254">
        <v>435.26799999999997</v>
      </c>
      <c r="I79" s="253">
        <v>2815.6930000000002</v>
      </c>
      <c r="J79" s="245" t="s">
        <v>4</v>
      </c>
      <c r="K79" s="254">
        <v>512.15499999999997</v>
      </c>
    </row>
    <row r="80" spans="1:12" ht="10.5" customHeight="1" x14ac:dyDescent="0.2">
      <c r="A80" s="439" t="s">
        <v>5</v>
      </c>
      <c r="B80" s="13"/>
      <c r="C80" s="13"/>
      <c r="D80" s="13"/>
      <c r="E80" s="13"/>
      <c r="F80" s="10"/>
      <c r="G80" s="293"/>
      <c r="H80" s="10"/>
      <c r="I80" s="10"/>
      <c r="J80" s="240"/>
      <c r="K80" s="10"/>
    </row>
    <row r="81" spans="1:11" ht="10.5" customHeight="1" x14ac:dyDescent="0.2">
      <c r="B81" s="13" t="s">
        <v>7</v>
      </c>
      <c r="C81" s="13"/>
      <c r="D81" s="13"/>
      <c r="E81" s="13"/>
      <c r="F81" s="251">
        <v>1254.961</v>
      </c>
      <c r="G81" s="245" t="s">
        <v>4</v>
      </c>
      <c r="H81" s="252">
        <v>243.982</v>
      </c>
      <c r="I81" s="251">
        <v>1453.232</v>
      </c>
      <c r="J81" s="245" t="s">
        <v>4</v>
      </c>
      <c r="K81" s="252">
        <v>294.55799999999999</v>
      </c>
    </row>
    <row r="82" spans="1:11" ht="10.5" customHeight="1" x14ac:dyDescent="0.2">
      <c r="B82" s="13" t="s">
        <v>8</v>
      </c>
      <c r="C82" s="13"/>
      <c r="D82" s="13"/>
      <c r="E82" s="13"/>
      <c r="F82" s="251">
        <v>932.38</v>
      </c>
      <c r="G82" s="245" t="s">
        <v>4</v>
      </c>
      <c r="H82" s="252">
        <v>201.7</v>
      </c>
      <c r="I82" s="251">
        <v>1067.768</v>
      </c>
      <c r="J82" s="245" t="s">
        <v>4</v>
      </c>
      <c r="K82" s="252">
        <v>260.83999999999997</v>
      </c>
    </row>
    <row r="83" spans="1:11" ht="10.5" customHeight="1" x14ac:dyDescent="0.2">
      <c r="B83" s="13" t="s">
        <v>9</v>
      </c>
      <c r="C83" s="13"/>
      <c r="D83" s="13"/>
      <c r="E83" s="13"/>
      <c r="F83" s="251">
        <v>113.084</v>
      </c>
      <c r="G83" s="245" t="s">
        <v>4</v>
      </c>
      <c r="H83" s="252">
        <v>83.938000000000002</v>
      </c>
      <c r="I83" s="251">
        <v>83.498000000000005</v>
      </c>
      <c r="J83" s="245" t="s">
        <v>4</v>
      </c>
      <c r="K83" s="252">
        <v>47.018000000000001</v>
      </c>
    </row>
    <row r="84" spans="1:11" ht="10.5" customHeight="1" x14ac:dyDescent="0.2">
      <c r="B84" s="13" t="s">
        <v>10</v>
      </c>
      <c r="C84" s="13"/>
      <c r="D84" s="13"/>
      <c r="E84" s="13"/>
      <c r="F84" s="251">
        <v>191.95599999999999</v>
      </c>
      <c r="G84" s="245" t="s">
        <v>4</v>
      </c>
      <c r="H84" s="252">
        <v>87.058000000000007</v>
      </c>
      <c r="I84" s="251">
        <v>211.19399999999999</v>
      </c>
      <c r="J84" s="245" t="s">
        <v>4</v>
      </c>
      <c r="K84" s="252">
        <v>80.787999999999997</v>
      </c>
    </row>
    <row r="85" spans="1:11" ht="5.25" customHeight="1" x14ac:dyDescent="0.2">
      <c r="A85" s="17"/>
      <c r="B85" s="17"/>
      <c r="C85" s="17"/>
      <c r="D85" s="17"/>
      <c r="E85" s="17"/>
      <c r="F85" s="18"/>
      <c r="G85" s="248"/>
      <c r="H85" s="18"/>
      <c r="I85" s="18"/>
      <c r="J85" s="248"/>
      <c r="K85" s="18"/>
    </row>
    <row r="86" spans="1:11" ht="6" customHeight="1" x14ac:dyDescent="0.2">
      <c r="B86" s="13"/>
      <c r="C86" s="13"/>
      <c r="D86" s="13"/>
      <c r="E86" s="13"/>
      <c r="F86" s="10"/>
      <c r="G86" s="293"/>
      <c r="H86" s="10"/>
      <c r="I86" s="10"/>
      <c r="J86" s="240"/>
      <c r="K86" s="10"/>
    </row>
    <row r="87" spans="1:11" ht="11.25" customHeight="1" x14ac:dyDescent="0.2">
      <c r="A87" s="7" t="s">
        <v>11</v>
      </c>
      <c r="F87" s="253">
        <v>9627.7839999999997</v>
      </c>
      <c r="G87" s="245" t="s">
        <v>4</v>
      </c>
      <c r="H87" s="254">
        <v>2315.1469999999999</v>
      </c>
      <c r="I87" s="253">
        <v>10336.697</v>
      </c>
      <c r="J87" s="245" t="s">
        <v>4</v>
      </c>
      <c r="K87" s="254">
        <v>2681.6489999999999</v>
      </c>
    </row>
    <row r="88" spans="1:11" ht="10.5" customHeight="1" x14ac:dyDescent="0.2">
      <c r="A88" s="439" t="s">
        <v>5</v>
      </c>
      <c r="B88" s="13"/>
      <c r="C88" s="13"/>
      <c r="D88" s="13"/>
      <c r="E88" s="13"/>
      <c r="F88" s="253"/>
      <c r="G88" s="245"/>
      <c r="H88" s="254"/>
      <c r="I88" s="253"/>
      <c r="J88" s="245"/>
      <c r="K88" s="254"/>
    </row>
    <row r="89" spans="1:11" ht="10.5" customHeight="1" x14ac:dyDescent="0.2">
      <c r="A89" s="7"/>
      <c r="B89" s="13" t="s">
        <v>160</v>
      </c>
      <c r="C89" s="13"/>
      <c r="D89" s="13"/>
      <c r="E89" s="13"/>
      <c r="F89" s="251">
        <v>9422.2459999999992</v>
      </c>
      <c r="G89" s="245" t="s">
        <v>4</v>
      </c>
      <c r="H89" s="252">
        <v>2307.9969999999998</v>
      </c>
      <c r="I89" s="251">
        <v>10061.17</v>
      </c>
      <c r="J89" s="245" t="s">
        <v>4</v>
      </c>
      <c r="K89" s="252">
        <v>2674.5729999999999</v>
      </c>
    </row>
    <row r="90" spans="1:11" ht="10.5" customHeight="1" x14ac:dyDescent="0.2">
      <c r="A90" s="7"/>
      <c r="B90" s="13" t="s">
        <v>161</v>
      </c>
      <c r="C90" s="13"/>
      <c r="D90" s="13"/>
      <c r="E90" s="13"/>
      <c r="F90" s="251">
        <v>205.53800000000001</v>
      </c>
      <c r="G90" s="245" t="s">
        <v>4</v>
      </c>
      <c r="H90" s="252">
        <v>140.96899999999999</v>
      </c>
      <c r="I90" s="251">
        <v>275.52699999999999</v>
      </c>
      <c r="J90" s="245" t="s">
        <v>4</v>
      </c>
      <c r="K90" s="252">
        <v>141.13800000000001</v>
      </c>
    </row>
    <row r="91" spans="1:11" ht="6" customHeight="1" x14ac:dyDescent="0.2">
      <c r="A91" s="7"/>
      <c r="F91" s="253"/>
      <c r="G91" s="245"/>
      <c r="H91" s="254"/>
      <c r="I91" s="253"/>
      <c r="J91" s="245"/>
      <c r="K91" s="254"/>
    </row>
    <row r="92" spans="1:11" ht="11.25" customHeight="1" x14ac:dyDescent="0.2">
      <c r="A92" s="7" t="s">
        <v>300</v>
      </c>
      <c r="F92" s="253">
        <v>1470.125</v>
      </c>
      <c r="G92" s="245" t="s">
        <v>4</v>
      </c>
      <c r="H92" s="254">
        <v>338.22699999999998</v>
      </c>
      <c r="I92" s="253">
        <v>1644.078</v>
      </c>
      <c r="J92" s="245" t="s">
        <v>4</v>
      </c>
      <c r="K92" s="254">
        <v>394.82100000000003</v>
      </c>
    </row>
    <row r="93" spans="1:11" ht="10.5" customHeight="1" x14ac:dyDescent="0.2">
      <c r="A93" s="439" t="s">
        <v>5</v>
      </c>
      <c r="B93" s="13"/>
      <c r="C93" s="13"/>
      <c r="D93" s="13"/>
      <c r="E93" s="13"/>
      <c r="F93" s="253"/>
      <c r="G93" s="245"/>
      <c r="H93" s="254"/>
      <c r="I93" s="253"/>
      <c r="J93" s="245"/>
      <c r="K93" s="254"/>
    </row>
    <row r="94" spans="1:11" ht="10.5" customHeight="1" x14ac:dyDescent="0.2">
      <c r="A94" s="7"/>
      <c r="B94" s="13" t="s">
        <v>160</v>
      </c>
      <c r="C94" s="13"/>
      <c r="D94" s="13"/>
      <c r="E94" s="13"/>
      <c r="F94" s="251">
        <v>1369.9670000000001</v>
      </c>
      <c r="G94" s="245" t="s">
        <v>4</v>
      </c>
      <c r="H94" s="252">
        <v>327.21800000000002</v>
      </c>
      <c r="I94" s="251">
        <v>1435.721</v>
      </c>
      <c r="J94" s="245" t="s">
        <v>4</v>
      </c>
      <c r="K94" s="252">
        <v>371.35199999999998</v>
      </c>
    </row>
    <row r="95" spans="1:11" ht="10.5" customHeight="1" x14ac:dyDescent="0.2">
      <c r="A95" s="7"/>
      <c r="B95" s="13" t="s">
        <v>161</v>
      </c>
      <c r="C95" s="13"/>
      <c r="D95" s="13"/>
      <c r="E95" s="13"/>
      <c r="F95" s="251">
        <v>100.158</v>
      </c>
      <c r="G95" s="245" t="s">
        <v>4</v>
      </c>
      <c r="H95" s="252">
        <v>74.423000000000002</v>
      </c>
      <c r="I95" s="251">
        <v>208.358</v>
      </c>
      <c r="J95" s="245" t="s">
        <v>4</v>
      </c>
      <c r="K95" s="252">
        <v>129.54</v>
      </c>
    </row>
    <row r="96" spans="1:11" ht="4.5" customHeight="1" thickBot="1" x14ac:dyDescent="0.25">
      <c r="A96" s="23"/>
      <c r="B96" s="23"/>
      <c r="C96" s="23"/>
      <c r="D96" s="23"/>
      <c r="E96" s="23"/>
      <c r="F96" s="24"/>
      <c r="G96" s="255"/>
      <c r="H96" s="24"/>
      <c r="I96" s="357"/>
      <c r="J96" s="358"/>
      <c r="K96" s="357"/>
    </row>
    <row r="97" spans="1:1" ht="12.75" customHeight="1" thickTop="1" x14ac:dyDescent="0.2">
      <c r="A97" s="316" t="s">
        <v>279</v>
      </c>
    </row>
    <row r="98" spans="1:1" x14ac:dyDescent="0.2">
      <c r="A98" s="316"/>
    </row>
  </sheetData>
  <phoneticPr fontId="18" type="noConversion"/>
  <pageMargins left="0.75" right="0.75" top="1" bottom="1" header="0.5" footer="0.5"/>
  <pageSetup paperSize="9" scale="84" orientation="portrait" r:id="rId1"/>
  <headerFooter alignWithMargins="0"/>
  <rowBreaks count="1" manualBreakCount="1">
    <brk id="85"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AK67"/>
  <sheetViews>
    <sheetView zoomScaleNormal="100" zoomScaleSheetLayoutView="80" workbookViewId="0"/>
  </sheetViews>
  <sheetFormatPr defaultRowHeight="12.75" x14ac:dyDescent="0.2"/>
  <cols>
    <col min="1" max="1" width="2.85546875" style="210" customWidth="1"/>
    <col min="2" max="2" width="2.85546875" style="33" customWidth="1"/>
    <col min="3" max="3" width="1.140625" style="33" customWidth="1"/>
    <col min="4" max="4" width="4.42578125" style="33" customWidth="1"/>
    <col min="5" max="5" width="4.42578125" style="33" hidden="1" customWidth="1"/>
    <col min="6" max="6" width="9.28515625" style="33" bestFit="1" customWidth="1"/>
    <col min="7" max="7" width="1.85546875" style="41" customWidth="1"/>
    <col min="8" max="8" width="6.85546875" style="33" bestFit="1" customWidth="1"/>
    <col min="9" max="9" width="1.140625" style="33" customWidth="1"/>
    <col min="10" max="10" width="7.85546875" style="33" bestFit="1" customWidth="1"/>
    <col min="11" max="11" width="1.85546875" style="41" bestFit="1" customWidth="1"/>
    <col min="12" max="12" width="7.140625" style="33" customWidth="1"/>
    <col min="13" max="13" width="1.140625" style="33" customWidth="1"/>
    <col min="14" max="14" width="8.7109375" style="33" customWidth="1"/>
    <col min="15" max="15" width="1.85546875" style="41" bestFit="1" customWidth="1"/>
    <col min="16" max="16" width="6.85546875" style="33" bestFit="1" customWidth="1"/>
    <col min="17" max="17" width="1.140625" style="33" customWidth="1"/>
    <col min="18" max="18" width="9.42578125" style="33" customWidth="1"/>
    <col min="19" max="19" width="1.85546875" style="41" bestFit="1" customWidth="1"/>
    <col min="20" max="20" width="5.42578125" style="33" customWidth="1"/>
    <col min="21" max="21" width="2.28515625" style="33" customWidth="1"/>
    <col min="22" max="16384" width="9.140625" style="33"/>
  </cols>
  <sheetData>
    <row r="1" spans="1:37" ht="6.75" customHeight="1" x14ac:dyDescent="0.2"/>
    <row r="2" spans="1:37" ht="15" x14ac:dyDescent="0.25">
      <c r="A2" s="211" t="s">
        <v>217</v>
      </c>
      <c r="B2" s="212"/>
    </row>
    <row r="3" spans="1:37" ht="15" x14ac:dyDescent="0.25">
      <c r="A3" s="189" t="s">
        <v>490</v>
      </c>
      <c r="B3" s="213"/>
      <c r="C3" s="32"/>
      <c r="D3" s="32"/>
      <c r="E3" s="32"/>
      <c r="F3" s="32"/>
      <c r="G3" s="165"/>
      <c r="H3" s="32"/>
      <c r="I3" s="32"/>
      <c r="J3" s="32"/>
      <c r="K3" s="165"/>
      <c r="L3" s="32"/>
      <c r="M3" s="32"/>
      <c r="N3" s="32"/>
      <c r="O3" s="165"/>
      <c r="P3" s="32"/>
      <c r="Q3" s="32"/>
      <c r="R3" s="32"/>
      <c r="S3" s="165"/>
      <c r="T3" s="32"/>
      <c r="U3" s="157"/>
      <c r="V3" s="32"/>
      <c r="W3" s="32"/>
      <c r="X3" s="32"/>
      <c r="Y3" s="32"/>
      <c r="Z3" s="32"/>
      <c r="AA3" s="32"/>
      <c r="AB3" s="32"/>
      <c r="AC3" s="32"/>
      <c r="AD3" s="32"/>
      <c r="AE3" s="32"/>
      <c r="AF3" s="32"/>
      <c r="AG3" s="32"/>
      <c r="AH3" s="32"/>
      <c r="AI3" s="32"/>
    </row>
    <row r="4" spans="1:37" ht="15" x14ac:dyDescent="0.25">
      <c r="A4" s="257" t="s">
        <v>314</v>
      </c>
      <c r="B4" s="213"/>
      <c r="C4" s="32"/>
      <c r="D4" s="32"/>
      <c r="E4" s="32"/>
      <c r="F4" s="32"/>
      <c r="G4" s="165"/>
      <c r="H4" s="32"/>
      <c r="I4" s="32"/>
      <c r="J4" s="32"/>
      <c r="K4" s="165"/>
      <c r="L4" s="32"/>
      <c r="M4" s="32"/>
      <c r="N4" s="32"/>
      <c r="O4" s="165"/>
      <c r="P4" s="32"/>
      <c r="Q4" s="32"/>
      <c r="R4" s="32"/>
      <c r="S4" s="165"/>
      <c r="T4" s="32"/>
      <c r="U4" s="157"/>
      <c r="V4" s="32"/>
      <c r="W4" s="32"/>
      <c r="X4" s="32"/>
      <c r="Y4" s="32"/>
      <c r="Z4" s="32"/>
      <c r="AA4" s="32"/>
      <c r="AB4" s="32"/>
      <c r="AC4" s="32"/>
      <c r="AD4" s="32"/>
      <c r="AE4" s="32"/>
      <c r="AF4" s="32"/>
      <c r="AG4" s="32"/>
      <c r="AH4" s="32"/>
      <c r="AI4" s="32"/>
    </row>
    <row r="5" spans="1:37" ht="16.5" customHeight="1" thickBot="1" x14ac:dyDescent="0.3">
      <c r="A5" s="257" t="s">
        <v>491</v>
      </c>
      <c r="B5" s="213"/>
      <c r="C5" s="32"/>
      <c r="D5" s="32"/>
      <c r="E5" s="32"/>
      <c r="F5" s="32"/>
      <c r="G5" s="165"/>
      <c r="H5" s="32"/>
      <c r="I5" s="32"/>
      <c r="J5" s="32"/>
      <c r="K5" s="165"/>
      <c r="L5" s="32"/>
      <c r="M5" s="32"/>
      <c r="N5" s="32"/>
      <c r="O5" s="165"/>
      <c r="P5" s="32"/>
      <c r="Q5" s="32"/>
      <c r="R5" s="32"/>
      <c r="S5" s="165"/>
      <c r="T5" s="32"/>
      <c r="U5" s="157"/>
      <c r="V5" s="32"/>
      <c r="W5" s="257"/>
      <c r="X5" s="214"/>
      <c r="Y5" s="214"/>
      <c r="Z5" s="214"/>
      <c r="AA5" s="214"/>
      <c r="AB5" s="214"/>
      <c r="AC5" s="214"/>
      <c r="AD5" s="214"/>
      <c r="AE5" s="214"/>
      <c r="AF5" s="214"/>
      <c r="AG5" s="214"/>
      <c r="AH5" s="214"/>
      <c r="AI5" s="214"/>
      <c r="AJ5" s="214"/>
      <c r="AK5" s="214"/>
    </row>
    <row r="6" spans="1:37" s="127" customFormat="1" ht="11.25" customHeight="1" x14ac:dyDescent="0.2">
      <c r="A6" s="215"/>
      <c r="B6" s="215"/>
      <c r="C6" s="215"/>
      <c r="D6" s="215"/>
      <c r="E6" s="215"/>
      <c r="F6" s="519" t="s">
        <v>20</v>
      </c>
      <c r="G6" s="519"/>
      <c r="H6" s="519"/>
      <c r="I6" s="216"/>
      <c r="J6" s="519" t="s">
        <v>117</v>
      </c>
      <c r="K6" s="519"/>
      <c r="L6" s="519"/>
      <c r="M6" s="216"/>
      <c r="N6" s="519" t="s">
        <v>18</v>
      </c>
      <c r="O6" s="519"/>
      <c r="P6" s="519"/>
      <c r="Q6" s="216"/>
      <c r="R6" s="519" t="s">
        <v>148</v>
      </c>
      <c r="S6" s="519"/>
      <c r="T6" s="519"/>
      <c r="X6" s="214"/>
      <c r="Y6" s="214"/>
      <c r="Z6" s="214"/>
      <c r="AA6" s="214"/>
      <c r="AB6" s="214"/>
      <c r="AC6" s="214"/>
      <c r="AD6" s="214"/>
      <c r="AE6" s="214"/>
      <c r="AF6" s="214"/>
      <c r="AG6" s="214"/>
      <c r="AH6" s="214"/>
      <c r="AI6" s="214"/>
      <c r="AJ6" s="214"/>
      <c r="AK6" s="214"/>
    </row>
    <row r="7" spans="1:37" s="127" customFormat="1" ht="11.25" customHeight="1" x14ac:dyDescent="0.2">
      <c r="A7" s="204"/>
      <c r="B7" s="204"/>
      <c r="C7" s="204"/>
      <c r="D7" s="204"/>
      <c r="E7" s="204"/>
      <c r="F7" s="520" t="s">
        <v>179</v>
      </c>
      <c r="G7" s="520"/>
      <c r="H7" s="520"/>
      <c r="I7" s="205"/>
      <c r="J7" s="520" t="s">
        <v>196</v>
      </c>
      <c r="K7" s="520"/>
      <c r="L7" s="520"/>
      <c r="M7" s="205"/>
      <c r="N7" s="520" t="s">
        <v>197</v>
      </c>
      <c r="O7" s="520"/>
      <c r="P7" s="520"/>
      <c r="Q7" s="205"/>
      <c r="R7" s="520" t="s">
        <v>19</v>
      </c>
      <c r="S7" s="520"/>
      <c r="T7" s="520"/>
      <c r="W7" s="257"/>
      <c r="X7" s="214"/>
      <c r="Y7" s="214"/>
      <c r="Z7" s="214"/>
      <c r="AA7" s="214"/>
      <c r="AB7" s="214"/>
      <c r="AC7" s="214"/>
      <c r="AD7" s="214"/>
      <c r="AE7" s="214"/>
      <c r="AF7" s="214"/>
      <c r="AG7" s="214"/>
      <c r="AH7" s="214"/>
      <c r="AI7" s="214"/>
      <c r="AJ7" s="214"/>
      <c r="AK7" s="214"/>
    </row>
    <row r="8" spans="1:37" s="127" customFormat="1" ht="12" customHeight="1" thickBot="1" x14ac:dyDescent="0.25">
      <c r="A8" s="3"/>
      <c r="B8" s="3"/>
      <c r="C8" s="3"/>
      <c r="D8" s="3"/>
      <c r="E8" s="3"/>
      <c r="F8" s="3" t="s">
        <v>22</v>
      </c>
      <c r="G8" s="217"/>
      <c r="H8" s="217" t="s">
        <v>124</v>
      </c>
      <c r="I8" s="217"/>
      <c r="J8" s="3" t="s">
        <v>22</v>
      </c>
      <c r="K8" s="217"/>
      <c r="L8" s="217" t="s">
        <v>124</v>
      </c>
      <c r="M8" s="217"/>
      <c r="N8" s="3" t="s">
        <v>22</v>
      </c>
      <c r="O8" s="217"/>
      <c r="P8" s="217" t="s">
        <v>124</v>
      </c>
      <c r="Q8" s="217"/>
      <c r="R8" s="3" t="s">
        <v>22</v>
      </c>
      <c r="S8" s="217"/>
      <c r="T8" s="217" t="s">
        <v>124</v>
      </c>
    </row>
    <row r="9" spans="1:37" s="219" customFormat="1" ht="11.25" customHeight="1" x14ac:dyDescent="0.2">
      <c r="A9" s="142"/>
      <c r="B9" s="142"/>
      <c r="C9" s="142"/>
      <c r="D9" s="142"/>
      <c r="E9" s="142"/>
      <c r="F9" s="218"/>
      <c r="G9" s="218"/>
      <c r="H9" s="218"/>
      <c r="I9" s="218"/>
      <c r="J9" s="218"/>
      <c r="K9" s="218"/>
      <c r="L9" s="218"/>
      <c r="M9" s="218"/>
      <c r="N9" s="218"/>
      <c r="O9" s="218"/>
      <c r="P9" s="218"/>
      <c r="Q9" s="218"/>
      <c r="R9" s="218"/>
      <c r="S9" s="218"/>
      <c r="T9" s="218"/>
    </row>
    <row r="10" spans="1:37" s="219" customFormat="1" ht="11.25" customHeight="1" x14ac:dyDescent="0.2">
      <c r="A10" s="231" t="s">
        <v>126</v>
      </c>
      <c r="B10" s="231"/>
      <c r="C10" s="231"/>
      <c r="D10" s="231"/>
      <c r="E10" s="231"/>
      <c r="F10" s="231"/>
      <c r="G10" s="218"/>
      <c r="H10" s="218"/>
      <c r="I10" s="218"/>
      <c r="J10" s="218"/>
      <c r="K10" s="218"/>
      <c r="L10" s="218"/>
      <c r="M10" s="218"/>
      <c r="N10" s="218"/>
      <c r="O10" s="218"/>
      <c r="P10" s="218"/>
      <c r="Q10" s="218"/>
      <c r="R10" s="218"/>
      <c r="S10" s="218"/>
      <c r="T10" s="218"/>
    </row>
    <row r="11" spans="1:37" s="219" customFormat="1" ht="11.25" customHeight="1" x14ac:dyDescent="0.2">
      <c r="A11" s="209" t="s">
        <v>22</v>
      </c>
      <c r="B11" s="209"/>
      <c r="C11" s="209"/>
      <c r="D11" s="209"/>
      <c r="E11" s="209"/>
      <c r="F11" s="11">
        <v>42152.118000000002</v>
      </c>
      <c r="G11" s="143" t="s">
        <v>4</v>
      </c>
      <c r="H11" s="11">
        <v>2404.9389999999999</v>
      </c>
      <c r="I11" s="11" t="s">
        <v>285</v>
      </c>
      <c r="J11" s="11">
        <v>2944789.125</v>
      </c>
      <c r="K11" s="143" t="s">
        <v>4</v>
      </c>
      <c r="L11" s="11">
        <v>120091.269</v>
      </c>
      <c r="M11" s="11" t="s">
        <v>285</v>
      </c>
      <c r="N11" s="11">
        <v>444192.34899999999</v>
      </c>
      <c r="O11" s="220" t="s">
        <v>4</v>
      </c>
      <c r="P11" s="11">
        <v>23998.739000000001</v>
      </c>
      <c r="Q11" s="11" t="s">
        <v>285</v>
      </c>
      <c r="R11" s="11">
        <v>40108.241999999998</v>
      </c>
      <c r="S11" s="143" t="s">
        <v>4</v>
      </c>
      <c r="T11" s="11">
        <v>2056.692</v>
      </c>
    </row>
    <row r="12" spans="1:37" s="219" customFormat="1" ht="11.25" customHeight="1" x14ac:dyDescent="0.2">
      <c r="A12" s="221"/>
      <c r="B12" s="222"/>
      <c r="C12" s="222" t="s">
        <v>138</v>
      </c>
      <c r="D12" s="223">
        <v>5.9</v>
      </c>
      <c r="E12" s="223"/>
      <c r="F12" s="15" t="s">
        <v>284</v>
      </c>
      <c r="G12" s="143" t="s">
        <v>4</v>
      </c>
      <c r="H12" s="15" t="s">
        <v>284</v>
      </c>
      <c r="I12" s="224" t="s">
        <v>285</v>
      </c>
      <c r="J12" s="224" t="s">
        <v>284</v>
      </c>
      <c r="K12" s="143" t="s">
        <v>4</v>
      </c>
      <c r="L12" s="224" t="s">
        <v>284</v>
      </c>
      <c r="M12" s="224" t="s">
        <v>285</v>
      </c>
      <c r="N12" s="224" t="s">
        <v>284</v>
      </c>
      <c r="O12" s="220" t="s">
        <v>4</v>
      </c>
      <c r="P12" s="224" t="s">
        <v>284</v>
      </c>
      <c r="Q12" s="224" t="s">
        <v>285</v>
      </c>
      <c r="R12" s="224" t="s">
        <v>284</v>
      </c>
      <c r="S12" s="143" t="s">
        <v>4</v>
      </c>
      <c r="T12" s="224" t="s">
        <v>284</v>
      </c>
      <c r="W12" s="292"/>
    </row>
    <row r="13" spans="1:37" s="219" customFormat="1" ht="11.25" customHeight="1" x14ac:dyDescent="0.2">
      <c r="A13" s="221"/>
      <c r="B13" s="222">
        <v>6</v>
      </c>
      <c r="C13" s="222" t="s">
        <v>21</v>
      </c>
      <c r="D13" s="218">
        <v>7.9</v>
      </c>
      <c r="E13" s="218"/>
      <c r="F13" s="15">
        <v>15.301</v>
      </c>
      <c r="G13" s="143" t="s">
        <v>4</v>
      </c>
      <c r="H13" s="224">
        <v>23.675000000000001</v>
      </c>
      <c r="I13" s="224" t="s">
        <v>285</v>
      </c>
      <c r="J13" s="224">
        <v>1526.3710000000001</v>
      </c>
      <c r="K13" s="143" t="s">
        <v>4</v>
      </c>
      <c r="L13" s="224">
        <v>2412.8130000000001</v>
      </c>
      <c r="M13" s="224" t="s">
        <v>285</v>
      </c>
      <c r="N13" s="224">
        <v>2.887</v>
      </c>
      <c r="O13" s="220" t="s">
        <v>4</v>
      </c>
      <c r="P13" s="224">
        <v>5.6559999999999997</v>
      </c>
      <c r="Q13" s="224" t="s">
        <v>285</v>
      </c>
      <c r="R13" s="224">
        <v>0.91500000000000004</v>
      </c>
      <c r="S13" s="143" t="s">
        <v>4</v>
      </c>
      <c r="T13" s="224">
        <v>1.7929999999999999</v>
      </c>
    </row>
    <row r="14" spans="1:37" s="219" customFormat="1" ht="11.25" customHeight="1" x14ac:dyDescent="0.2">
      <c r="A14" s="221"/>
      <c r="B14" s="222">
        <v>8</v>
      </c>
      <c r="C14" s="222" t="s">
        <v>21</v>
      </c>
      <c r="D14" s="218">
        <v>9.9</v>
      </c>
      <c r="E14" s="218"/>
      <c r="F14" s="15">
        <v>50.362000000000002</v>
      </c>
      <c r="G14" s="143" t="s">
        <v>4</v>
      </c>
      <c r="H14" s="224">
        <v>64.504999999999995</v>
      </c>
      <c r="I14" s="224" t="s">
        <v>285</v>
      </c>
      <c r="J14" s="224">
        <v>1453.463</v>
      </c>
      <c r="K14" s="143" t="s">
        <v>4</v>
      </c>
      <c r="L14" s="224">
        <v>1615.45</v>
      </c>
      <c r="M14" s="224" t="s">
        <v>285</v>
      </c>
      <c r="N14" s="224">
        <v>27.481000000000002</v>
      </c>
      <c r="O14" s="220" t="s">
        <v>4</v>
      </c>
      <c r="P14" s="224">
        <v>34.238</v>
      </c>
      <c r="Q14" s="224" t="s">
        <v>285</v>
      </c>
      <c r="R14" s="224">
        <v>0.41699999999999998</v>
      </c>
      <c r="S14" s="143" t="s">
        <v>4</v>
      </c>
      <c r="T14" s="224">
        <v>0.48799999999999999</v>
      </c>
    </row>
    <row r="15" spans="1:37" s="219" customFormat="1" ht="11.25" customHeight="1" x14ac:dyDescent="0.2">
      <c r="A15" s="225"/>
      <c r="B15" s="222">
        <v>10</v>
      </c>
      <c r="C15" s="222" t="s">
        <v>21</v>
      </c>
      <c r="D15" s="218">
        <v>11.9</v>
      </c>
      <c r="E15" s="218"/>
      <c r="F15" s="15">
        <v>947.51</v>
      </c>
      <c r="G15" s="143" t="s">
        <v>4</v>
      </c>
      <c r="H15" s="224">
        <v>356.66300000000001</v>
      </c>
      <c r="I15" s="224" t="s">
        <v>285</v>
      </c>
      <c r="J15" s="224">
        <v>67778.672000000006</v>
      </c>
      <c r="K15" s="143" t="s">
        <v>4</v>
      </c>
      <c r="L15" s="224">
        <v>22233.258000000002</v>
      </c>
      <c r="M15" s="224" t="s">
        <v>285</v>
      </c>
      <c r="N15" s="224">
        <v>1610.614</v>
      </c>
      <c r="O15" s="220" t="s">
        <v>4</v>
      </c>
      <c r="P15" s="224">
        <v>659.125</v>
      </c>
      <c r="Q15" s="224" t="s">
        <v>285</v>
      </c>
      <c r="R15" s="224">
        <v>83.247</v>
      </c>
      <c r="S15" s="143" t="s">
        <v>4</v>
      </c>
      <c r="T15" s="224">
        <v>31.696999999999999</v>
      </c>
    </row>
    <row r="16" spans="1:37" s="219" customFormat="1" ht="11.25" customHeight="1" x14ac:dyDescent="0.2">
      <c r="A16" s="225"/>
      <c r="B16" s="222">
        <v>12</v>
      </c>
      <c r="C16" s="222" t="s">
        <v>21</v>
      </c>
      <c r="D16" s="218">
        <v>17.899999999999999</v>
      </c>
      <c r="E16" s="218"/>
      <c r="F16" s="15">
        <v>950.58799999999997</v>
      </c>
      <c r="G16" s="143" t="s">
        <v>4</v>
      </c>
      <c r="H16" s="224">
        <v>322.96199999999999</v>
      </c>
      <c r="I16" s="224" t="s">
        <v>285</v>
      </c>
      <c r="J16" s="224">
        <v>95302.832999999999</v>
      </c>
      <c r="K16" s="143" t="s">
        <v>4</v>
      </c>
      <c r="L16" s="224">
        <v>37058.150999999998</v>
      </c>
      <c r="M16" s="224" t="s">
        <v>285</v>
      </c>
      <c r="N16" s="224">
        <v>3035.8690000000001</v>
      </c>
      <c r="O16" s="220" t="s">
        <v>4</v>
      </c>
      <c r="P16" s="224">
        <v>1097.2860000000001</v>
      </c>
      <c r="Q16" s="224" t="s">
        <v>285</v>
      </c>
      <c r="R16" s="224">
        <v>195.029</v>
      </c>
      <c r="S16" s="143" t="s">
        <v>4</v>
      </c>
      <c r="T16" s="224">
        <v>78.263999999999996</v>
      </c>
    </row>
    <row r="17" spans="1:20" s="219" customFormat="1" ht="11.25" customHeight="1" x14ac:dyDescent="0.2">
      <c r="A17" s="225"/>
      <c r="B17" s="222">
        <v>18</v>
      </c>
      <c r="C17" s="222" t="s">
        <v>21</v>
      </c>
      <c r="D17" s="218">
        <v>23.9</v>
      </c>
      <c r="E17" s="218"/>
      <c r="F17" s="15">
        <v>2383.0830000000001</v>
      </c>
      <c r="G17" s="143" t="s">
        <v>4</v>
      </c>
      <c r="H17" s="224">
        <v>678.33799999999997</v>
      </c>
      <c r="I17" s="224" t="s">
        <v>285</v>
      </c>
      <c r="J17" s="224">
        <v>161139.08199999999</v>
      </c>
      <c r="K17" s="143" t="s">
        <v>4</v>
      </c>
      <c r="L17" s="224">
        <v>35113.222000000002</v>
      </c>
      <c r="M17" s="224" t="s">
        <v>285</v>
      </c>
      <c r="N17" s="224">
        <v>6483.17</v>
      </c>
      <c r="O17" s="220" t="s">
        <v>4</v>
      </c>
      <c r="P17" s="224">
        <v>1630.095</v>
      </c>
      <c r="Q17" s="224" t="s">
        <v>285</v>
      </c>
      <c r="R17" s="224">
        <v>389.68099999999998</v>
      </c>
      <c r="S17" s="143" t="s">
        <v>4</v>
      </c>
      <c r="T17" s="224">
        <v>92.481999999999999</v>
      </c>
    </row>
    <row r="18" spans="1:20" s="219" customFormat="1" ht="11.25" customHeight="1" x14ac:dyDescent="0.2">
      <c r="A18" s="225"/>
      <c r="B18" s="222">
        <v>24</v>
      </c>
      <c r="C18" s="222" t="s">
        <v>21</v>
      </c>
      <c r="D18" s="218">
        <v>31.9</v>
      </c>
      <c r="E18" s="218"/>
      <c r="F18" s="15">
        <v>9972.0879999999997</v>
      </c>
      <c r="G18" s="143" t="s">
        <v>4</v>
      </c>
      <c r="H18" s="224">
        <v>1277.357</v>
      </c>
      <c r="I18" s="224" t="s">
        <v>285</v>
      </c>
      <c r="J18" s="224">
        <v>413850.484</v>
      </c>
      <c r="K18" s="143" t="s">
        <v>4</v>
      </c>
      <c r="L18" s="224">
        <v>44498.080000000002</v>
      </c>
      <c r="M18" s="224" t="s">
        <v>285</v>
      </c>
      <c r="N18" s="224">
        <v>49596.892999999996</v>
      </c>
      <c r="O18" s="220" t="s">
        <v>4</v>
      </c>
      <c r="P18" s="224">
        <v>6927.1589999999997</v>
      </c>
      <c r="Q18" s="224" t="s">
        <v>285</v>
      </c>
      <c r="R18" s="224">
        <v>1580.8030000000001</v>
      </c>
      <c r="S18" s="143" t="s">
        <v>4</v>
      </c>
      <c r="T18" s="224">
        <v>172.21100000000001</v>
      </c>
    </row>
    <row r="19" spans="1:20" s="219" customFormat="1" ht="11.25" customHeight="1" x14ac:dyDescent="0.2">
      <c r="A19" s="225"/>
      <c r="B19" s="222">
        <v>32</v>
      </c>
      <c r="C19" s="222" t="s">
        <v>21</v>
      </c>
      <c r="D19" s="218">
        <v>39.9</v>
      </c>
      <c r="E19" s="218"/>
      <c r="F19" s="15">
        <v>8179.165</v>
      </c>
      <c r="G19" s="143" t="s">
        <v>4</v>
      </c>
      <c r="H19" s="224">
        <v>1228.4939999999999</v>
      </c>
      <c r="I19" s="224" t="s">
        <v>285</v>
      </c>
      <c r="J19" s="224">
        <v>169070.16099999999</v>
      </c>
      <c r="K19" s="143" t="s">
        <v>4</v>
      </c>
      <c r="L19" s="224">
        <v>33973.784</v>
      </c>
      <c r="M19" s="224" t="s">
        <v>285</v>
      </c>
      <c r="N19" s="224">
        <v>62964.377999999997</v>
      </c>
      <c r="O19" s="220" t="s">
        <v>4</v>
      </c>
      <c r="P19" s="224">
        <v>10618.968999999999</v>
      </c>
      <c r="Q19" s="224" t="s">
        <v>285</v>
      </c>
      <c r="R19" s="224">
        <v>1165.1179999999999</v>
      </c>
      <c r="S19" s="143" t="s">
        <v>4</v>
      </c>
      <c r="T19" s="224">
        <v>321.483</v>
      </c>
    </row>
    <row r="20" spans="1:20" s="219" customFormat="1" ht="11.25" customHeight="1" x14ac:dyDescent="0.2">
      <c r="A20" s="225"/>
      <c r="B20" s="222">
        <v>40</v>
      </c>
      <c r="C20" s="222" t="s">
        <v>21</v>
      </c>
      <c r="D20" s="218">
        <v>43.9</v>
      </c>
      <c r="E20" s="218"/>
      <c r="F20" s="15">
        <v>56.866</v>
      </c>
      <c r="G20" s="143" t="s">
        <v>4</v>
      </c>
      <c r="H20" s="224">
        <v>32.177999999999997</v>
      </c>
      <c r="I20" s="224" t="s">
        <v>285</v>
      </c>
      <c r="J20" s="224">
        <v>6649.9620000000004</v>
      </c>
      <c r="K20" s="143" t="s">
        <v>4</v>
      </c>
      <c r="L20" s="224">
        <v>4569.7650000000003</v>
      </c>
      <c r="M20" s="224" t="s">
        <v>285</v>
      </c>
      <c r="N20" s="224">
        <v>349.96699999999998</v>
      </c>
      <c r="O20" s="220" t="s">
        <v>4</v>
      </c>
      <c r="P20" s="224">
        <v>199.93299999999999</v>
      </c>
      <c r="Q20" s="224" t="s">
        <v>285</v>
      </c>
      <c r="R20" s="224">
        <v>35.201000000000001</v>
      </c>
      <c r="S20" s="143" t="s">
        <v>4</v>
      </c>
      <c r="T20" s="224">
        <v>27.489000000000001</v>
      </c>
    </row>
    <row r="21" spans="1:20" s="219" customFormat="1" ht="11.25" customHeight="1" x14ac:dyDescent="0.2">
      <c r="A21" s="225"/>
      <c r="B21" s="222">
        <v>44</v>
      </c>
      <c r="C21" s="222" t="s">
        <v>21</v>
      </c>
      <c r="D21" s="218">
        <v>49.9</v>
      </c>
      <c r="E21" s="218"/>
      <c r="F21" s="15">
        <v>414.52800000000002</v>
      </c>
      <c r="G21" s="143" t="s">
        <v>4</v>
      </c>
      <c r="H21" s="224">
        <v>216.709</v>
      </c>
      <c r="I21" s="224" t="s">
        <v>285</v>
      </c>
      <c r="J21" s="224">
        <v>31935.823</v>
      </c>
      <c r="K21" s="143" t="s">
        <v>4</v>
      </c>
      <c r="L21" s="224">
        <v>21813.539000000001</v>
      </c>
      <c r="M21" s="224" t="s">
        <v>285</v>
      </c>
      <c r="N21" s="224">
        <v>5236.0039999999999</v>
      </c>
      <c r="O21" s="220" t="s">
        <v>4</v>
      </c>
      <c r="P21" s="224">
        <v>2988.4380000000001</v>
      </c>
      <c r="Q21" s="224" t="s">
        <v>285</v>
      </c>
      <c r="R21" s="224">
        <v>453.26499999999999</v>
      </c>
      <c r="S21" s="143" t="s">
        <v>4</v>
      </c>
      <c r="T21" s="224">
        <v>351.41899999999998</v>
      </c>
    </row>
    <row r="22" spans="1:20" s="219" customFormat="1" ht="11.25" customHeight="1" x14ac:dyDescent="0.2">
      <c r="A22" s="225"/>
      <c r="B22" s="222">
        <v>50</v>
      </c>
      <c r="C22" s="222" t="s">
        <v>21</v>
      </c>
      <c r="D22" s="218">
        <v>54.9</v>
      </c>
      <c r="E22" s="218"/>
      <c r="F22" s="15">
        <v>352.37</v>
      </c>
      <c r="G22" s="143" t="s">
        <v>4</v>
      </c>
      <c r="H22" s="224">
        <v>254.58199999999999</v>
      </c>
      <c r="I22" s="224" t="s">
        <v>285</v>
      </c>
      <c r="J22" s="224">
        <v>30595.732</v>
      </c>
      <c r="K22" s="143" t="s">
        <v>4</v>
      </c>
      <c r="L22" s="224">
        <v>15343.397999999999</v>
      </c>
      <c r="M22" s="224" t="s">
        <v>285</v>
      </c>
      <c r="N22" s="224">
        <v>4829.1779999999999</v>
      </c>
      <c r="O22" s="220" t="s">
        <v>4</v>
      </c>
      <c r="P22" s="224">
        <v>3938.4160000000002</v>
      </c>
      <c r="Q22" s="224" t="s">
        <v>285</v>
      </c>
      <c r="R22" s="224">
        <v>340.82299999999998</v>
      </c>
      <c r="S22" s="143" t="s">
        <v>4</v>
      </c>
      <c r="T22" s="224">
        <v>225.20699999999999</v>
      </c>
    </row>
    <row r="23" spans="1:20" s="219" customFormat="1" ht="11.25" customHeight="1" x14ac:dyDescent="0.2">
      <c r="A23" s="225"/>
      <c r="B23" s="222">
        <v>55</v>
      </c>
      <c r="C23" s="222" t="s">
        <v>21</v>
      </c>
      <c r="D23" s="218"/>
      <c r="E23" s="218"/>
      <c r="F23" s="15">
        <v>18830.255000000001</v>
      </c>
      <c r="G23" s="143" t="s">
        <v>4</v>
      </c>
      <c r="H23" s="224">
        <v>1636.1189999999999</v>
      </c>
      <c r="I23" s="224" t="s">
        <v>285</v>
      </c>
      <c r="J23" s="224">
        <v>1965486.5419999999</v>
      </c>
      <c r="K23" s="143" t="s">
        <v>4</v>
      </c>
      <c r="L23" s="224">
        <v>104795.75199999999</v>
      </c>
      <c r="M23" s="224" t="s">
        <v>285</v>
      </c>
      <c r="N23" s="224">
        <v>310055.90700000001</v>
      </c>
      <c r="O23" s="220" t="s">
        <v>4</v>
      </c>
      <c r="P23" s="224">
        <v>20806.738000000001</v>
      </c>
      <c r="Q23" s="224" t="s">
        <v>285</v>
      </c>
      <c r="R23" s="224">
        <v>35863.741000000002</v>
      </c>
      <c r="S23" s="143" t="s">
        <v>4</v>
      </c>
      <c r="T23" s="224">
        <v>2031.836</v>
      </c>
    </row>
    <row r="24" spans="1:20" s="219" customFormat="1" ht="5.25" customHeight="1" x14ac:dyDescent="0.2">
      <c r="A24" s="192"/>
      <c r="B24" s="17"/>
      <c r="C24" s="17"/>
      <c r="D24" s="17"/>
      <c r="E24" s="17"/>
      <c r="F24" s="17"/>
      <c r="G24" s="294"/>
      <c r="H24" s="17"/>
      <c r="I24" s="17"/>
      <c r="J24" s="17"/>
      <c r="K24" s="294"/>
      <c r="L24" s="17"/>
      <c r="M24" s="17"/>
      <c r="N24" s="17"/>
      <c r="O24" s="295"/>
      <c r="P24" s="17"/>
      <c r="Q24" s="17"/>
      <c r="R24" s="17"/>
      <c r="S24" s="294"/>
      <c r="T24" s="17"/>
    </row>
    <row r="25" spans="1:20" s="219" customFormat="1" ht="6" customHeight="1" x14ac:dyDescent="0.2">
      <c r="A25" s="226"/>
      <c r="B25" s="123"/>
      <c r="C25" s="123"/>
      <c r="D25" s="123"/>
      <c r="E25" s="123"/>
      <c r="F25" s="7"/>
      <c r="G25" s="227"/>
      <c r="H25" s="228"/>
      <c r="I25" s="228"/>
      <c r="J25" s="228"/>
      <c r="K25" s="227"/>
      <c r="L25" s="228"/>
      <c r="M25" s="228"/>
      <c r="N25" s="228"/>
      <c r="O25" s="296"/>
      <c r="P25" s="228"/>
      <c r="Q25" s="228"/>
      <c r="R25" s="228"/>
      <c r="S25" s="227"/>
      <c r="T25" s="228"/>
    </row>
    <row r="26" spans="1:20" s="219" customFormat="1" ht="11.25" customHeight="1" x14ac:dyDescent="0.2">
      <c r="A26" s="232" t="s">
        <v>201</v>
      </c>
      <c r="B26" s="232"/>
      <c r="C26" s="232"/>
      <c r="D26" s="232"/>
      <c r="E26" s="232"/>
      <c r="F26" s="232"/>
      <c r="G26" s="143"/>
      <c r="H26" s="218"/>
      <c r="I26" s="218"/>
      <c r="J26" s="218"/>
      <c r="K26" s="143"/>
      <c r="L26" s="218"/>
      <c r="M26" s="218"/>
      <c r="N26" s="218"/>
      <c r="O26" s="220"/>
      <c r="P26" s="218"/>
      <c r="Q26" s="218"/>
      <c r="R26" s="218"/>
      <c r="S26" s="143"/>
      <c r="T26" s="218"/>
    </row>
    <row r="27" spans="1:20" s="219" customFormat="1" ht="11.25" customHeight="1" x14ac:dyDescent="0.2">
      <c r="A27" s="126" t="s">
        <v>22</v>
      </c>
      <c r="B27" s="126"/>
      <c r="C27" s="126"/>
      <c r="D27" s="126"/>
      <c r="E27" s="126"/>
      <c r="F27" s="11">
        <v>42152.118000000002</v>
      </c>
      <c r="G27" s="143" t="s">
        <v>4</v>
      </c>
      <c r="H27" s="11">
        <v>2404.9389999999999</v>
      </c>
      <c r="I27" s="11" t="s">
        <v>285</v>
      </c>
      <c r="J27" s="11">
        <v>2944789.125</v>
      </c>
      <c r="K27" s="143" t="s">
        <v>4</v>
      </c>
      <c r="L27" s="11">
        <v>120091.269</v>
      </c>
      <c r="M27" s="11" t="s">
        <v>285</v>
      </c>
      <c r="N27" s="11">
        <v>444192.34899999999</v>
      </c>
      <c r="O27" s="220" t="s">
        <v>4</v>
      </c>
      <c r="P27" s="11">
        <v>23998.739000000001</v>
      </c>
      <c r="Q27" s="11" t="s">
        <v>285</v>
      </c>
      <c r="R27" s="11">
        <v>40108.241999999998</v>
      </c>
      <c r="S27" s="143" t="s">
        <v>4</v>
      </c>
      <c r="T27" s="11">
        <v>2056.692</v>
      </c>
    </row>
    <row r="28" spans="1:20" s="219" customFormat="1" ht="11.25" customHeight="1" x14ac:dyDescent="0.2">
      <c r="A28" s="225"/>
      <c r="B28" s="317">
        <v>3.5</v>
      </c>
      <c r="C28" s="124" t="s">
        <v>21</v>
      </c>
      <c r="D28" s="229">
        <v>9.9</v>
      </c>
      <c r="E28" s="229"/>
      <c r="F28" s="15">
        <v>4077.9870000000001</v>
      </c>
      <c r="G28" s="143" t="s">
        <v>4</v>
      </c>
      <c r="H28" s="224">
        <v>665.47400000000005</v>
      </c>
      <c r="I28" s="224" t="s">
        <v>285</v>
      </c>
      <c r="J28" s="224">
        <v>328813.53999999998</v>
      </c>
      <c r="K28" s="143" t="s">
        <v>4</v>
      </c>
      <c r="L28" s="224">
        <v>52092.55</v>
      </c>
      <c r="M28" s="224" t="s">
        <v>285</v>
      </c>
      <c r="N28" s="224">
        <v>10674.598</v>
      </c>
      <c r="O28" s="220" t="s">
        <v>4</v>
      </c>
      <c r="P28" s="224">
        <v>1727.626</v>
      </c>
      <c r="Q28" s="224" t="s">
        <v>285</v>
      </c>
      <c r="R28" s="224">
        <v>652.90499999999997</v>
      </c>
      <c r="S28" s="143" t="s">
        <v>4</v>
      </c>
      <c r="T28" s="224">
        <v>115.22</v>
      </c>
    </row>
    <row r="29" spans="1:20" s="219" customFormat="1" ht="11.25" customHeight="1" x14ac:dyDescent="0.2">
      <c r="A29" s="225"/>
      <c r="B29" s="124">
        <v>10</v>
      </c>
      <c r="C29" s="124" t="s">
        <v>21</v>
      </c>
      <c r="D29" s="229">
        <v>19.899999999999999</v>
      </c>
      <c r="E29" s="229"/>
      <c r="F29" s="15">
        <v>15549.837</v>
      </c>
      <c r="G29" s="143" t="s">
        <v>4</v>
      </c>
      <c r="H29" s="224">
        <v>1572.6120000000001</v>
      </c>
      <c r="I29" s="224" t="s">
        <v>285</v>
      </c>
      <c r="J29" s="224">
        <v>537510.03</v>
      </c>
      <c r="K29" s="143" t="s">
        <v>4</v>
      </c>
      <c r="L29" s="224">
        <v>52630.252999999997</v>
      </c>
      <c r="M29" s="224" t="s">
        <v>285</v>
      </c>
      <c r="N29" s="224">
        <v>89577.203999999998</v>
      </c>
      <c r="O29" s="220" t="s">
        <v>4</v>
      </c>
      <c r="P29" s="224">
        <v>9781.3269999999993</v>
      </c>
      <c r="Q29" s="224" t="s">
        <v>285</v>
      </c>
      <c r="R29" s="224">
        <v>2551.6</v>
      </c>
      <c r="S29" s="143" t="s">
        <v>4</v>
      </c>
      <c r="T29" s="224">
        <v>428.767</v>
      </c>
    </row>
    <row r="30" spans="1:20" s="219" customFormat="1" ht="11.25" customHeight="1" x14ac:dyDescent="0.2">
      <c r="A30" s="225"/>
      <c r="B30" s="124">
        <v>20</v>
      </c>
      <c r="C30" s="124" t="s">
        <v>21</v>
      </c>
      <c r="D30" s="229">
        <v>29.9</v>
      </c>
      <c r="E30" s="229"/>
      <c r="F30" s="15">
        <v>3487.06</v>
      </c>
      <c r="G30" s="143" t="s">
        <v>4</v>
      </c>
      <c r="H30" s="224">
        <v>895.15800000000002</v>
      </c>
      <c r="I30" s="224" t="s">
        <v>285</v>
      </c>
      <c r="J30" s="224">
        <v>111691.577</v>
      </c>
      <c r="K30" s="143" t="s">
        <v>4</v>
      </c>
      <c r="L30" s="224">
        <v>21665.464</v>
      </c>
      <c r="M30" s="224" t="s">
        <v>285</v>
      </c>
      <c r="N30" s="224">
        <v>29912.876</v>
      </c>
      <c r="O30" s="220" t="s">
        <v>4</v>
      </c>
      <c r="P30" s="224">
        <v>8349.7060000000001</v>
      </c>
      <c r="Q30" s="224" t="s">
        <v>285</v>
      </c>
      <c r="R30" s="224">
        <v>1109.096</v>
      </c>
      <c r="S30" s="143" t="s">
        <v>4</v>
      </c>
      <c r="T30" s="224">
        <v>338.911</v>
      </c>
    </row>
    <row r="31" spans="1:20" s="219" customFormat="1" ht="11.25" customHeight="1" x14ac:dyDescent="0.2">
      <c r="A31" s="225"/>
      <c r="B31" s="124">
        <v>30</v>
      </c>
      <c r="C31" s="124" t="s">
        <v>21</v>
      </c>
      <c r="D31" s="229">
        <v>39.9</v>
      </c>
      <c r="E31" s="229"/>
      <c r="F31" s="15">
        <v>6822.8729999999996</v>
      </c>
      <c r="G31" s="143" t="s">
        <v>4</v>
      </c>
      <c r="H31" s="224">
        <v>1381.702</v>
      </c>
      <c r="I31" s="224" t="s">
        <v>285</v>
      </c>
      <c r="J31" s="224">
        <v>556650.52500000002</v>
      </c>
      <c r="K31" s="143" t="s">
        <v>4</v>
      </c>
      <c r="L31" s="224">
        <v>75164.062000000005</v>
      </c>
      <c r="M31" s="224" t="s">
        <v>285</v>
      </c>
      <c r="N31" s="224">
        <v>85417.667000000001</v>
      </c>
      <c r="O31" s="220" t="s">
        <v>4</v>
      </c>
      <c r="P31" s="224">
        <v>12196.67</v>
      </c>
      <c r="Q31" s="224" t="s">
        <v>285</v>
      </c>
      <c r="R31" s="224">
        <v>7463.9309999999996</v>
      </c>
      <c r="S31" s="143" t="s">
        <v>4</v>
      </c>
      <c r="T31" s="224">
        <v>1014.02</v>
      </c>
    </row>
    <row r="32" spans="1:20" s="219" customFormat="1" ht="11.25" customHeight="1" x14ac:dyDescent="0.2">
      <c r="A32" s="225"/>
      <c r="B32" s="124">
        <v>40</v>
      </c>
      <c r="C32" s="124" t="s">
        <v>21</v>
      </c>
      <c r="D32" s="229">
        <v>49.9</v>
      </c>
      <c r="E32" s="229"/>
      <c r="F32" s="15">
        <v>11304.727999999999</v>
      </c>
      <c r="G32" s="143" t="s">
        <v>4</v>
      </c>
      <c r="H32" s="224">
        <v>906.18600000000004</v>
      </c>
      <c r="I32" s="224" t="s">
        <v>285</v>
      </c>
      <c r="J32" s="224">
        <v>1324462.9140000001</v>
      </c>
      <c r="K32" s="143" t="s">
        <v>4</v>
      </c>
      <c r="L32" s="224">
        <v>80074.505000000005</v>
      </c>
      <c r="M32" s="224" t="s">
        <v>285</v>
      </c>
      <c r="N32" s="224">
        <v>208027.247</v>
      </c>
      <c r="O32" s="220" t="s">
        <v>4</v>
      </c>
      <c r="P32" s="224">
        <v>16895.775000000001</v>
      </c>
      <c r="Q32" s="224" t="s">
        <v>285</v>
      </c>
      <c r="R32" s="224">
        <v>26258.311000000002</v>
      </c>
      <c r="S32" s="143" t="s">
        <v>4</v>
      </c>
      <c r="T32" s="224">
        <v>1771.0889999999999</v>
      </c>
    </row>
    <row r="33" spans="1:22" s="219" customFormat="1" ht="11.25" customHeight="1" x14ac:dyDescent="0.2">
      <c r="A33" s="225"/>
      <c r="B33" s="124">
        <v>50</v>
      </c>
      <c r="C33" s="124" t="s">
        <v>21</v>
      </c>
      <c r="D33" s="229"/>
      <c r="E33" s="229"/>
      <c r="F33" s="15">
        <v>909.63300000000004</v>
      </c>
      <c r="G33" s="143" t="s">
        <v>4</v>
      </c>
      <c r="H33" s="224">
        <v>329.512</v>
      </c>
      <c r="I33" s="224" t="s">
        <v>285</v>
      </c>
      <c r="J33" s="224">
        <v>85660.54</v>
      </c>
      <c r="K33" s="143" t="s">
        <v>4</v>
      </c>
      <c r="L33" s="224">
        <v>25180.296999999999</v>
      </c>
      <c r="M33" s="224" t="s">
        <v>285</v>
      </c>
      <c r="N33" s="224">
        <v>20582.757000000001</v>
      </c>
      <c r="O33" s="220" t="s">
        <v>4</v>
      </c>
      <c r="P33" s="224">
        <v>6999.6540000000005</v>
      </c>
      <c r="Q33" s="224" t="s">
        <v>285</v>
      </c>
      <c r="R33" s="224">
        <v>2072.4</v>
      </c>
      <c r="S33" s="143" t="s">
        <v>4</v>
      </c>
      <c r="T33" s="224">
        <v>605.92200000000003</v>
      </c>
    </row>
    <row r="34" spans="1:22" s="230" customFormat="1" ht="6" customHeight="1" x14ac:dyDescent="0.2">
      <c r="A34" s="192"/>
      <c r="B34" s="17"/>
      <c r="C34" s="17"/>
      <c r="D34" s="17"/>
      <c r="E34" s="17"/>
      <c r="F34" s="17"/>
      <c r="G34" s="294"/>
      <c r="H34" s="17"/>
      <c r="I34" s="17"/>
      <c r="J34" s="17"/>
      <c r="K34" s="294"/>
      <c r="L34" s="17"/>
      <c r="M34" s="17"/>
      <c r="N34" s="17"/>
      <c r="O34" s="295"/>
      <c r="P34" s="17"/>
      <c r="Q34" s="17"/>
      <c r="R34" s="17"/>
      <c r="S34" s="294"/>
      <c r="T34" s="17"/>
    </row>
    <row r="35" spans="1:22" s="219" customFormat="1" ht="6" customHeight="1" x14ac:dyDescent="0.2">
      <c r="A35" s="124"/>
      <c r="B35" s="124"/>
      <c r="C35" s="124"/>
      <c r="D35" s="124"/>
      <c r="E35" s="124"/>
      <c r="F35" s="127"/>
      <c r="G35" s="143"/>
      <c r="K35" s="143"/>
      <c r="O35" s="220"/>
      <c r="S35" s="143"/>
    </row>
    <row r="36" spans="1:22" s="219" customFormat="1" ht="11.25" customHeight="1" x14ac:dyDescent="0.2">
      <c r="A36" s="232" t="s">
        <v>23</v>
      </c>
      <c r="B36" s="232"/>
      <c r="C36" s="232"/>
      <c r="D36" s="232"/>
      <c r="E36" s="232"/>
      <c r="F36" s="232"/>
      <c r="G36" s="143"/>
      <c r="H36" s="218"/>
      <c r="I36" s="218"/>
      <c r="J36" s="218"/>
      <c r="K36" s="143"/>
      <c r="L36" s="218"/>
      <c r="M36" s="218"/>
      <c r="N36" s="218"/>
      <c r="O36" s="220"/>
      <c r="P36" s="218"/>
      <c r="Q36" s="218"/>
      <c r="R36" s="218"/>
      <c r="S36" s="143"/>
      <c r="T36" s="218"/>
    </row>
    <row r="37" spans="1:22" s="219" customFormat="1" ht="11.25" customHeight="1" x14ac:dyDescent="0.2">
      <c r="A37" s="126" t="s">
        <v>22</v>
      </c>
      <c r="B37" s="126"/>
      <c r="C37" s="126"/>
      <c r="D37" s="126"/>
      <c r="E37" s="126"/>
      <c r="F37" s="11">
        <v>42152.118000000002</v>
      </c>
      <c r="G37" s="143" t="s">
        <v>4</v>
      </c>
      <c r="H37" s="11">
        <v>2404.9389999999999</v>
      </c>
      <c r="I37" s="11" t="s">
        <v>285</v>
      </c>
      <c r="J37" s="11">
        <v>2944789.125</v>
      </c>
      <c r="K37" s="143" t="s">
        <v>4</v>
      </c>
      <c r="L37" s="11">
        <v>120091.269</v>
      </c>
      <c r="M37" s="11" t="s">
        <v>285</v>
      </c>
      <c r="N37" s="11">
        <v>444192.34899999999</v>
      </c>
      <c r="O37" s="220" t="s">
        <v>4</v>
      </c>
      <c r="P37" s="11">
        <v>23998.739000000001</v>
      </c>
      <c r="Q37" s="11" t="s">
        <v>285</v>
      </c>
      <c r="R37" s="11">
        <v>40108.241999999998</v>
      </c>
      <c r="S37" s="143" t="s">
        <v>4</v>
      </c>
      <c r="T37" s="11">
        <v>2056.692</v>
      </c>
    </row>
    <row r="38" spans="1:22" s="219" customFormat="1" ht="11.25" customHeight="1" x14ac:dyDescent="0.2">
      <c r="A38" s="225"/>
      <c r="B38" s="124">
        <v>2</v>
      </c>
      <c r="C38" s="124"/>
      <c r="D38" s="125"/>
      <c r="E38" s="125"/>
      <c r="F38" s="15">
        <v>4336.8140000000003</v>
      </c>
      <c r="G38" s="143" t="s">
        <v>4</v>
      </c>
      <c r="H38" s="224">
        <v>782.17</v>
      </c>
      <c r="I38" s="224" t="s">
        <v>285</v>
      </c>
      <c r="J38" s="224">
        <v>325996.78200000001</v>
      </c>
      <c r="K38" s="143" t="s">
        <v>4</v>
      </c>
      <c r="L38" s="224">
        <v>50779.485000000001</v>
      </c>
      <c r="M38" s="224" t="s">
        <v>285</v>
      </c>
      <c r="N38" s="224">
        <v>11109.87</v>
      </c>
      <c r="O38" s="220" t="s">
        <v>4</v>
      </c>
      <c r="P38" s="224">
        <v>1941.9770000000001</v>
      </c>
      <c r="Q38" s="224" t="s">
        <v>285</v>
      </c>
      <c r="R38" s="224">
        <v>665.779</v>
      </c>
      <c r="S38" s="143" t="s">
        <v>4</v>
      </c>
      <c r="T38" s="224">
        <v>117.024</v>
      </c>
      <c r="V38" s="362"/>
    </row>
    <row r="39" spans="1:22" s="219" customFormat="1" ht="11.25" customHeight="1" x14ac:dyDescent="0.2">
      <c r="A39" s="225"/>
      <c r="B39" s="124">
        <v>3</v>
      </c>
      <c r="C39" s="124"/>
      <c r="D39" s="125"/>
      <c r="E39" s="125"/>
      <c r="F39" s="15">
        <v>10122.903</v>
      </c>
      <c r="G39" s="143" t="s">
        <v>4</v>
      </c>
      <c r="H39" s="224">
        <v>1281.76</v>
      </c>
      <c r="I39" s="224" t="s">
        <v>285</v>
      </c>
      <c r="J39" s="224">
        <v>417228.72600000002</v>
      </c>
      <c r="K39" s="143" t="s">
        <v>4</v>
      </c>
      <c r="L39" s="224">
        <v>44581.591999999997</v>
      </c>
      <c r="M39" s="224" t="s">
        <v>285</v>
      </c>
      <c r="N39" s="224">
        <v>50482.53</v>
      </c>
      <c r="O39" s="220" t="s">
        <v>4</v>
      </c>
      <c r="P39" s="224">
        <v>6958.7110000000002</v>
      </c>
      <c r="Q39" s="224" t="s">
        <v>285</v>
      </c>
      <c r="R39" s="224">
        <v>1595.067</v>
      </c>
      <c r="S39" s="143" t="s">
        <v>4</v>
      </c>
      <c r="T39" s="224">
        <v>172.542</v>
      </c>
      <c r="V39" s="362"/>
    </row>
    <row r="40" spans="1:22" s="219" customFormat="1" ht="11.25" customHeight="1" x14ac:dyDescent="0.2">
      <c r="A40" s="225"/>
      <c r="B40" s="124">
        <v>4</v>
      </c>
      <c r="C40" s="124"/>
      <c r="D40" s="125"/>
      <c r="E40" s="125"/>
      <c r="F40" s="15">
        <v>8010.8019999999997</v>
      </c>
      <c r="G40" s="143" t="s">
        <v>4</v>
      </c>
      <c r="H40" s="224">
        <v>1210.6690000000001</v>
      </c>
      <c r="I40" s="224" t="s">
        <v>285</v>
      </c>
      <c r="J40" s="224">
        <v>177455.97700000001</v>
      </c>
      <c r="K40" s="143" t="s">
        <v>4</v>
      </c>
      <c r="L40" s="224">
        <v>35337.985999999997</v>
      </c>
      <c r="M40" s="224" t="s">
        <v>285</v>
      </c>
      <c r="N40" s="224">
        <v>60834.553</v>
      </c>
      <c r="O40" s="220" t="s">
        <v>4</v>
      </c>
      <c r="P40" s="224">
        <v>9966.8860000000004</v>
      </c>
      <c r="Q40" s="224" t="s">
        <v>285</v>
      </c>
      <c r="R40" s="224">
        <v>1375.4690000000001</v>
      </c>
      <c r="S40" s="143" t="s">
        <v>4</v>
      </c>
      <c r="T40" s="224">
        <v>444.94600000000003</v>
      </c>
      <c r="V40" s="362"/>
    </row>
    <row r="41" spans="1:22" s="219" customFormat="1" ht="11.25" customHeight="1" x14ac:dyDescent="0.2">
      <c r="A41" s="225"/>
      <c r="B41" s="124">
        <v>5</v>
      </c>
      <c r="C41" s="124"/>
      <c r="D41" s="125"/>
      <c r="E41" s="125"/>
      <c r="F41" s="15">
        <v>1647.865</v>
      </c>
      <c r="G41" s="143" t="s">
        <v>4</v>
      </c>
      <c r="H41" s="224">
        <v>1183.7059999999999</v>
      </c>
      <c r="I41" s="224" t="s">
        <v>285</v>
      </c>
      <c r="J41" s="224">
        <v>108539.36199999999</v>
      </c>
      <c r="K41" s="143" t="s">
        <v>4</v>
      </c>
      <c r="L41" s="224">
        <v>35972.446000000004</v>
      </c>
      <c r="M41" s="224" t="s">
        <v>285</v>
      </c>
      <c r="N41" s="224">
        <v>12804.992</v>
      </c>
      <c r="O41" s="220" t="s">
        <v>4</v>
      </c>
      <c r="P41" s="224">
        <v>5610.0540000000001</v>
      </c>
      <c r="Q41" s="224" t="s">
        <v>285</v>
      </c>
      <c r="R41" s="224">
        <v>1088.8910000000001</v>
      </c>
      <c r="S41" s="143" t="s">
        <v>4</v>
      </c>
      <c r="T41" s="224">
        <v>413.21100000000001</v>
      </c>
      <c r="V41" s="362"/>
    </row>
    <row r="42" spans="1:22" s="219" customFormat="1" ht="11.25" customHeight="1" x14ac:dyDescent="0.2">
      <c r="A42" s="225"/>
      <c r="B42" s="124">
        <v>6</v>
      </c>
      <c r="C42" s="124"/>
      <c r="D42" s="125"/>
      <c r="E42" s="125"/>
      <c r="F42" s="15">
        <v>4734.3450000000003</v>
      </c>
      <c r="G42" s="143" t="s">
        <v>4</v>
      </c>
      <c r="H42" s="224">
        <v>676.64800000000002</v>
      </c>
      <c r="I42" s="224" t="s">
        <v>285</v>
      </c>
      <c r="J42" s="224">
        <v>385955.44500000001</v>
      </c>
      <c r="K42" s="143" t="s">
        <v>4</v>
      </c>
      <c r="L42" s="224">
        <v>38999.127999999997</v>
      </c>
      <c r="M42" s="224" t="s">
        <v>285</v>
      </c>
      <c r="N42" s="224">
        <v>61967.190999999999</v>
      </c>
      <c r="O42" s="220" t="s">
        <v>4</v>
      </c>
      <c r="P42" s="224">
        <v>9979.0190000000002</v>
      </c>
      <c r="Q42" s="224" t="s">
        <v>285</v>
      </c>
      <c r="R42" s="224">
        <v>5211.6549999999997</v>
      </c>
      <c r="S42" s="143" t="s">
        <v>4</v>
      </c>
      <c r="T42" s="224">
        <v>617.54999999999995</v>
      </c>
      <c r="V42" s="362"/>
    </row>
    <row r="43" spans="1:22" s="219" customFormat="1" ht="11.25" customHeight="1" x14ac:dyDescent="0.2">
      <c r="A43" s="225"/>
      <c r="B43" s="124">
        <v>7</v>
      </c>
      <c r="C43" s="124"/>
      <c r="D43" s="125"/>
      <c r="E43" s="125"/>
      <c r="F43" s="15">
        <v>10096.821</v>
      </c>
      <c r="G43" s="143" t="s">
        <v>4</v>
      </c>
      <c r="H43" s="224">
        <v>922.00900000000001</v>
      </c>
      <c r="I43" s="224" t="s">
        <v>285</v>
      </c>
      <c r="J43" s="224">
        <v>1211032.1980000001</v>
      </c>
      <c r="K43" s="143" t="s">
        <v>4</v>
      </c>
      <c r="L43" s="224">
        <v>94569.986999999994</v>
      </c>
      <c r="M43" s="224" t="s">
        <v>285</v>
      </c>
      <c r="N43" s="224">
        <v>182196.52</v>
      </c>
      <c r="O43" s="220" t="s">
        <v>4</v>
      </c>
      <c r="P43" s="224">
        <v>16645.88</v>
      </c>
      <c r="Q43" s="224" t="s">
        <v>285</v>
      </c>
      <c r="R43" s="224">
        <v>23224.651000000002</v>
      </c>
      <c r="S43" s="143" t="s">
        <v>4</v>
      </c>
      <c r="T43" s="224">
        <v>1829.15</v>
      </c>
      <c r="V43" s="362"/>
    </row>
    <row r="44" spans="1:22" s="219" customFormat="1" ht="11.25" customHeight="1" x14ac:dyDescent="0.2">
      <c r="A44" s="225"/>
      <c r="B44" s="124" t="s">
        <v>162</v>
      </c>
      <c r="C44" s="124"/>
      <c r="D44" s="124"/>
      <c r="E44" s="124"/>
      <c r="F44" s="15">
        <v>3202.567</v>
      </c>
      <c r="G44" s="143" t="s">
        <v>4</v>
      </c>
      <c r="H44" s="224">
        <v>524.27200000000005</v>
      </c>
      <c r="I44" s="224" t="s">
        <v>285</v>
      </c>
      <c r="J44" s="224">
        <v>318580.63500000001</v>
      </c>
      <c r="K44" s="143" t="s">
        <v>4</v>
      </c>
      <c r="L44" s="224">
        <v>41029.834999999999</v>
      </c>
      <c r="M44" s="224" t="s">
        <v>285</v>
      </c>
      <c r="N44" s="224">
        <v>64796.692999999999</v>
      </c>
      <c r="O44" s="220" t="s">
        <v>4</v>
      </c>
      <c r="P44" s="224">
        <v>10653.43</v>
      </c>
      <c r="Q44" s="224" t="s">
        <v>285</v>
      </c>
      <c r="R44" s="224">
        <v>6946.73</v>
      </c>
      <c r="S44" s="143" t="s">
        <v>4</v>
      </c>
      <c r="T44" s="224">
        <v>976.38599999999997</v>
      </c>
      <c r="V44" s="362"/>
    </row>
    <row r="45" spans="1:22" s="230" customFormat="1" ht="5.25" customHeight="1" x14ac:dyDescent="0.2">
      <c r="A45" s="192"/>
      <c r="B45" s="17"/>
      <c r="C45" s="17"/>
      <c r="D45" s="17"/>
      <c r="E45" s="17"/>
      <c r="F45" s="17"/>
      <c r="G45" s="294"/>
      <c r="H45" s="17"/>
      <c r="I45" s="17"/>
      <c r="J45" s="17"/>
      <c r="K45" s="294"/>
      <c r="L45" s="17"/>
      <c r="M45" s="17"/>
      <c r="N45" s="17"/>
      <c r="O45" s="295"/>
      <c r="P45" s="17"/>
      <c r="Q45" s="17"/>
      <c r="R45" s="17"/>
      <c r="S45" s="294"/>
      <c r="T45" s="17"/>
    </row>
    <row r="46" spans="1:22" s="219" customFormat="1" ht="6" customHeight="1" x14ac:dyDescent="0.2">
      <c r="A46" s="124"/>
      <c r="B46" s="124"/>
      <c r="C46" s="124"/>
      <c r="D46" s="124"/>
      <c r="E46" s="124"/>
      <c r="F46" s="127"/>
      <c r="G46" s="143"/>
      <c r="K46" s="143"/>
      <c r="O46" s="220"/>
      <c r="S46" s="143"/>
    </row>
    <row r="47" spans="1:22" s="219" customFormat="1" ht="11.25" customHeight="1" x14ac:dyDescent="0.2">
      <c r="A47" s="232" t="s">
        <v>213</v>
      </c>
      <c r="B47" s="232"/>
      <c r="C47" s="232"/>
      <c r="D47" s="232"/>
      <c r="E47" s="232"/>
      <c r="F47" s="231"/>
      <c r="G47" s="297"/>
      <c r="H47" s="231"/>
      <c r="I47" s="232"/>
      <c r="J47" s="233"/>
      <c r="K47" s="143"/>
      <c r="L47" s="233"/>
      <c r="M47" s="233"/>
      <c r="N47" s="233"/>
      <c r="O47" s="220"/>
      <c r="P47" s="233"/>
      <c r="Q47" s="233"/>
      <c r="R47" s="233"/>
      <c r="S47" s="143"/>
      <c r="T47" s="233"/>
    </row>
    <row r="48" spans="1:22" s="219" customFormat="1" ht="11.25" customHeight="1" x14ac:dyDescent="0.2">
      <c r="A48" s="126" t="s">
        <v>22</v>
      </c>
      <c r="B48" s="126"/>
      <c r="C48" s="126"/>
      <c r="D48" s="126"/>
      <c r="E48" s="126"/>
      <c r="F48" s="11">
        <v>42152.118000000002</v>
      </c>
      <c r="G48" s="143" t="s">
        <v>4</v>
      </c>
      <c r="H48" s="11">
        <v>2404.9389999999999</v>
      </c>
      <c r="I48" s="11" t="s">
        <v>285</v>
      </c>
      <c r="J48" s="11">
        <v>2944789.125</v>
      </c>
      <c r="K48" s="143" t="s">
        <v>4</v>
      </c>
      <c r="L48" s="11">
        <v>120091.269</v>
      </c>
      <c r="M48" s="11" t="s">
        <v>285</v>
      </c>
      <c r="N48" s="11">
        <v>444192.34899999999</v>
      </c>
      <c r="O48" s="220" t="s">
        <v>4</v>
      </c>
      <c r="P48" s="11">
        <v>23998.739000000001</v>
      </c>
      <c r="Q48" s="11" t="s">
        <v>285</v>
      </c>
      <c r="R48" s="11">
        <v>40108.241999999998</v>
      </c>
      <c r="S48" s="143" t="s">
        <v>4</v>
      </c>
      <c r="T48" s="11">
        <v>2056.692</v>
      </c>
    </row>
    <row r="49" spans="1:20" s="219" customFormat="1" ht="11.25" customHeight="1" x14ac:dyDescent="0.2">
      <c r="A49" s="221"/>
      <c r="B49" s="124">
        <v>0</v>
      </c>
      <c r="C49" s="126"/>
      <c r="D49" s="126"/>
      <c r="E49" s="126"/>
      <c r="F49" s="15">
        <v>1420.8630000000001</v>
      </c>
      <c r="G49" s="143" t="s">
        <v>4</v>
      </c>
      <c r="H49" s="224">
        <v>432.14600000000002</v>
      </c>
      <c r="I49" s="224" t="s">
        <v>285</v>
      </c>
      <c r="J49" s="224">
        <v>106866.82</v>
      </c>
      <c r="K49" s="143" t="s">
        <v>4</v>
      </c>
      <c r="L49" s="224">
        <v>21897.142</v>
      </c>
      <c r="M49" s="224" t="s">
        <v>285</v>
      </c>
      <c r="N49" s="224">
        <v>15928.571</v>
      </c>
      <c r="O49" s="220" t="s">
        <v>4</v>
      </c>
      <c r="P49" s="224">
        <v>4853.5010000000002</v>
      </c>
      <c r="Q49" s="224" t="s">
        <v>285</v>
      </c>
      <c r="R49" s="224">
        <v>1581.2629999999999</v>
      </c>
      <c r="S49" s="143" t="s">
        <v>4</v>
      </c>
      <c r="T49" s="224">
        <v>405.40600000000001</v>
      </c>
    </row>
    <row r="50" spans="1:20" s="219" customFormat="1" ht="11.25" customHeight="1" x14ac:dyDescent="0.2">
      <c r="A50" s="221"/>
      <c r="B50" s="124">
        <v>1</v>
      </c>
      <c r="C50" s="126"/>
      <c r="D50" s="126"/>
      <c r="E50" s="126"/>
      <c r="F50" s="15">
        <v>5226.777</v>
      </c>
      <c r="G50" s="143" t="s">
        <v>4</v>
      </c>
      <c r="H50" s="224">
        <v>935.46600000000001</v>
      </c>
      <c r="I50" s="224" t="s">
        <v>285</v>
      </c>
      <c r="J50" s="224">
        <v>391181.38299999997</v>
      </c>
      <c r="K50" s="143" t="s">
        <v>4</v>
      </c>
      <c r="L50" s="224">
        <v>42822.703999999998</v>
      </c>
      <c r="M50" s="224" t="s">
        <v>285</v>
      </c>
      <c r="N50" s="224">
        <v>60973.55</v>
      </c>
      <c r="O50" s="220" t="s">
        <v>4</v>
      </c>
      <c r="P50" s="224">
        <v>9493.6200000000008</v>
      </c>
      <c r="Q50" s="224" t="s">
        <v>285</v>
      </c>
      <c r="R50" s="224">
        <v>6449.6379999999999</v>
      </c>
      <c r="S50" s="143" t="s">
        <v>4</v>
      </c>
      <c r="T50" s="224">
        <v>948.57299999999998</v>
      </c>
    </row>
    <row r="51" spans="1:20" s="219" customFormat="1" ht="11.25" customHeight="1" x14ac:dyDescent="0.2">
      <c r="A51" s="221"/>
      <c r="B51" s="124">
        <v>2</v>
      </c>
      <c r="C51" s="126"/>
      <c r="D51" s="126"/>
      <c r="E51" s="126"/>
      <c r="F51" s="15">
        <v>5945.0929999999998</v>
      </c>
      <c r="G51" s="143" t="s">
        <v>4</v>
      </c>
      <c r="H51" s="224">
        <v>896.59100000000001</v>
      </c>
      <c r="I51" s="224" t="s">
        <v>285</v>
      </c>
      <c r="J51" s="224">
        <v>375598.65899999999</v>
      </c>
      <c r="K51" s="143" t="s">
        <v>4</v>
      </c>
      <c r="L51" s="224">
        <v>42394.881999999998</v>
      </c>
      <c r="M51" s="224" t="s">
        <v>285</v>
      </c>
      <c r="N51" s="224">
        <v>69106.917000000001</v>
      </c>
      <c r="O51" s="220" t="s">
        <v>4</v>
      </c>
      <c r="P51" s="224">
        <v>11267.191000000001</v>
      </c>
      <c r="Q51" s="224" t="s">
        <v>285</v>
      </c>
      <c r="R51" s="224">
        <v>5269.7610000000004</v>
      </c>
      <c r="S51" s="143" t="s">
        <v>4</v>
      </c>
      <c r="T51" s="224">
        <v>801.16200000000003</v>
      </c>
    </row>
    <row r="52" spans="1:20" s="219" customFormat="1" ht="11.25" customHeight="1" x14ac:dyDescent="0.2">
      <c r="A52" s="221"/>
      <c r="B52" s="124">
        <v>3</v>
      </c>
      <c r="C52" s="126"/>
      <c r="D52" s="126"/>
      <c r="E52" s="126"/>
      <c r="F52" s="15">
        <v>5557.53</v>
      </c>
      <c r="G52" s="143" t="s">
        <v>4</v>
      </c>
      <c r="H52" s="224">
        <v>1385.49</v>
      </c>
      <c r="I52" s="224" t="s">
        <v>285</v>
      </c>
      <c r="J52" s="224">
        <v>377517.04300000001</v>
      </c>
      <c r="K52" s="143" t="s">
        <v>4</v>
      </c>
      <c r="L52" s="224">
        <v>62337.728999999999</v>
      </c>
      <c r="M52" s="224" t="s">
        <v>285</v>
      </c>
      <c r="N52" s="224">
        <v>57261.58</v>
      </c>
      <c r="O52" s="220" t="s">
        <v>4</v>
      </c>
      <c r="P52" s="224">
        <v>9627.375</v>
      </c>
      <c r="Q52" s="224" t="s">
        <v>285</v>
      </c>
      <c r="R52" s="224">
        <v>5518.9520000000002</v>
      </c>
      <c r="S52" s="143" t="s">
        <v>4</v>
      </c>
      <c r="T52" s="224">
        <v>952.04499999999996</v>
      </c>
    </row>
    <row r="53" spans="1:20" s="219" customFormat="1" ht="11.25" customHeight="1" x14ac:dyDescent="0.2">
      <c r="A53" s="221"/>
      <c r="B53" s="124">
        <v>4</v>
      </c>
      <c r="C53" s="126"/>
      <c r="D53" s="126"/>
      <c r="E53" s="126"/>
      <c r="F53" s="15">
        <v>3742.8119999999999</v>
      </c>
      <c r="G53" s="143" t="s">
        <v>4</v>
      </c>
      <c r="H53" s="224">
        <v>677.44399999999996</v>
      </c>
      <c r="I53" s="224" t="s">
        <v>285</v>
      </c>
      <c r="J53" s="224">
        <v>337103.17700000003</v>
      </c>
      <c r="K53" s="143" t="s">
        <v>4</v>
      </c>
      <c r="L53" s="224">
        <v>56921.783000000003</v>
      </c>
      <c r="M53" s="224" t="s">
        <v>285</v>
      </c>
      <c r="N53" s="224">
        <v>45512.141000000003</v>
      </c>
      <c r="O53" s="220" t="s">
        <v>4</v>
      </c>
      <c r="P53" s="224">
        <v>9586.3790000000008</v>
      </c>
      <c r="Q53" s="224" t="s">
        <v>285</v>
      </c>
      <c r="R53" s="224">
        <v>4620.3140000000003</v>
      </c>
      <c r="S53" s="143" t="s">
        <v>4</v>
      </c>
      <c r="T53" s="224">
        <v>835.80100000000004</v>
      </c>
    </row>
    <row r="54" spans="1:20" s="219" customFormat="1" ht="11.25" customHeight="1" x14ac:dyDescent="0.2">
      <c r="A54" s="221"/>
      <c r="B54" s="124">
        <v>5</v>
      </c>
      <c r="C54" s="126"/>
      <c r="D54" s="126"/>
      <c r="E54" s="126"/>
      <c r="F54" s="15">
        <v>3030.7620000000002</v>
      </c>
      <c r="G54" s="143" t="s">
        <v>4</v>
      </c>
      <c r="H54" s="224">
        <v>539.42600000000004</v>
      </c>
      <c r="I54" s="224" t="s">
        <v>285</v>
      </c>
      <c r="J54" s="224">
        <v>276147.136</v>
      </c>
      <c r="K54" s="143" t="s">
        <v>4</v>
      </c>
      <c r="L54" s="224">
        <v>45275.186000000002</v>
      </c>
      <c r="M54" s="224" t="s">
        <v>285</v>
      </c>
      <c r="N54" s="224">
        <v>37338.61</v>
      </c>
      <c r="O54" s="220" t="s">
        <v>4</v>
      </c>
      <c r="P54" s="224">
        <v>7443.8549999999996</v>
      </c>
      <c r="Q54" s="224" t="s">
        <v>285</v>
      </c>
      <c r="R54" s="224">
        <v>4450.1440000000002</v>
      </c>
      <c r="S54" s="143" t="s">
        <v>4</v>
      </c>
      <c r="T54" s="224">
        <v>863.64700000000005</v>
      </c>
    </row>
    <row r="55" spans="1:20" s="219" customFormat="1" ht="11.25" customHeight="1" x14ac:dyDescent="0.2">
      <c r="A55" s="221"/>
      <c r="B55" s="124">
        <v>6</v>
      </c>
      <c r="C55" s="126"/>
      <c r="D55" s="126"/>
      <c r="E55" s="126"/>
      <c r="F55" s="15">
        <v>2360.2930000000001</v>
      </c>
      <c r="G55" s="143" t="s">
        <v>4</v>
      </c>
      <c r="H55" s="224">
        <v>580.44600000000003</v>
      </c>
      <c r="I55" s="224" t="s">
        <v>285</v>
      </c>
      <c r="J55" s="224">
        <v>193192.41800000001</v>
      </c>
      <c r="K55" s="143" t="s">
        <v>4</v>
      </c>
      <c r="L55" s="224">
        <v>39428.192000000003</v>
      </c>
      <c r="M55" s="224" t="s">
        <v>285</v>
      </c>
      <c r="N55" s="224">
        <v>26039.691999999999</v>
      </c>
      <c r="O55" s="220" t="s">
        <v>4</v>
      </c>
      <c r="P55" s="224">
        <v>6155.6189999999997</v>
      </c>
      <c r="Q55" s="224" t="s">
        <v>285</v>
      </c>
      <c r="R55" s="224">
        <v>2679.6860000000001</v>
      </c>
      <c r="S55" s="143" t="s">
        <v>4</v>
      </c>
      <c r="T55" s="224">
        <v>640.03800000000001</v>
      </c>
    </row>
    <row r="56" spans="1:20" s="219" customFormat="1" ht="11.25" customHeight="1" x14ac:dyDescent="0.2">
      <c r="A56" s="221"/>
      <c r="B56" s="124">
        <v>7</v>
      </c>
      <c r="C56" s="126"/>
      <c r="D56" s="126"/>
      <c r="E56" s="126"/>
      <c r="F56" s="15">
        <v>2584.31</v>
      </c>
      <c r="G56" s="143" t="s">
        <v>4</v>
      </c>
      <c r="H56" s="224">
        <v>712.41899999999998</v>
      </c>
      <c r="I56" s="224" t="s">
        <v>285</v>
      </c>
      <c r="J56" s="224">
        <v>215180.92</v>
      </c>
      <c r="K56" s="143" t="s">
        <v>4</v>
      </c>
      <c r="L56" s="224">
        <v>49719.192000000003</v>
      </c>
      <c r="M56" s="224" t="s">
        <v>285</v>
      </c>
      <c r="N56" s="224">
        <v>23589.977999999999</v>
      </c>
      <c r="O56" s="220" t="s">
        <v>4</v>
      </c>
      <c r="P56" s="224">
        <v>5411.59</v>
      </c>
      <c r="Q56" s="224" t="s">
        <v>285</v>
      </c>
      <c r="R56" s="224">
        <v>2474.2640000000001</v>
      </c>
      <c r="S56" s="143" t="s">
        <v>4</v>
      </c>
      <c r="T56" s="224">
        <v>641.53499999999997</v>
      </c>
    </row>
    <row r="57" spans="1:20" s="219" customFormat="1" ht="11.25" customHeight="1" x14ac:dyDescent="0.2">
      <c r="A57" s="221"/>
      <c r="B57" s="124">
        <v>8</v>
      </c>
      <c r="C57" s="126"/>
      <c r="D57" s="126"/>
      <c r="E57" s="126"/>
      <c r="F57" s="15">
        <v>2569.1889999999999</v>
      </c>
      <c r="G57" s="143" t="s">
        <v>4</v>
      </c>
      <c r="H57" s="224">
        <v>539.34900000000005</v>
      </c>
      <c r="I57" s="224" t="s">
        <v>285</v>
      </c>
      <c r="J57" s="224">
        <v>160923.432</v>
      </c>
      <c r="K57" s="143" t="s">
        <v>4</v>
      </c>
      <c r="L57" s="224">
        <v>36051.694000000003</v>
      </c>
      <c r="M57" s="224" t="s">
        <v>285</v>
      </c>
      <c r="N57" s="224">
        <v>25884.875</v>
      </c>
      <c r="O57" s="220" t="s">
        <v>4</v>
      </c>
      <c r="P57" s="224">
        <v>6072.5649999999996</v>
      </c>
      <c r="Q57" s="224" t="s">
        <v>285</v>
      </c>
      <c r="R57" s="224">
        <v>1980.7470000000001</v>
      </c>
      <c r="S57" s="143" t="s">
        <v>4</v>
      </c>
      <c r="T57" s="224">
        <v>531.38499999999999</v>
      </c>
    </row>
    <row r="58" spans="1:20" s="219" customFormat="1" ht="11.25" customHeight="1" x14ac:dyDescent="0.2">
      <c r="A58" s="221"/>
      <c r="B58" s="124">
        <v>9</v>
      </c>
      <c r="C58" s="126"/>
      <c r="D58" s="126"/>
      <c r="E58" s="126"/>
      <c r="F58" s="15">
        <v>1606.2329999999999</v>
      </c>
      <c r="G58" s="143" t="s">
        <v>4</v>
      </c>
      <c r="H58" s="224">
        <v>596.42600000000004</v>
      </c>
      <c r="I58" s="224" t="s">
        <v>285</v>
      </c>
      <c r="J58" s="224">
        <v>82395.593999999997</v>
      </c>
      <c r="K58" s="143" t="s">
        <v>4</v>
      </c>
      <c r="L58" s="224">
        <v>21423.394</v>
      </c>
      <c r="M58" s="224" t="s">
        <v>285</v>
      </c>
      <c r="N58" s="224">
        <v>14449.714</v>
      </c>
      <c r="O58" s="220" t="s">
        <v>4</v>
      </c>
      <c r="P58" s="224">
        <v>4669.6970000000001</v>
      </c>
      <c r="Q58" s="224" t="s">
        <v>285</v>
      </c>
      <c r="R58" s="224">
        <v>1068.9179999999999</v>
      </c>
      <c r="S58" s="143" t="s">
        <v>4</v>
      </c>
      <c r="T58" s="224">
        <v>396.50599999999997</v>
      </c>
    </row>
    <row r="59" spans="1:20" s="219" customFormat="1" ht="11.25" customHeight="1" x14ac:dyDescent="0.2">
      <c r="A59" s="221"/>
      <c r="B59" s="124" t="s">
        <v>163</v>
      </c>
      <c r="C59" s="124"/>
      <c r="D59" s="124"/>
      <c r="E59" s="124"/>
      <c r="F59" s="15">
        <v>8108.2550000000001</v>
      </c>
      <c r="G59" s="143" t="s">
        <v>4</v>
      </c>
      <c r="H59" s="224">
        <v>987.10299999999995</v>
      </c>
      <c r="I59" s="224" t="s">
        <v>285</v>
      </c>
      <c r="J59" s="224">
        <v>428682.54399999999</v>
      </c>
      <c r="K59" s="143" t="s">
        <v>4</v>
      </c>
      <c r="L59" s="224">
        <v>49582.046999999999</v>
      </c>
      <c r="M59" s="224" t="s">
        <v>285</v>
      </c>
      <c r="N59" s="224">
        <v>68106.720000000001</v>
      </c>
      <c r="O59" s="220" t="s">
        <v>4</v>
      </c>
      <c r="P59" s="224">
        <v>9587.8379999999997</v>
      </c>
      <c r="Q59" s="224" t="s">
        <v>285</v>
      </c>
      <c r="R59" s="224">
        <v>4014.5549999999998</v>
      </c>
      <c r="S59" s="143" t="s">
        <v>4</v>
      </c>
      <c r="T59" s="224">
        <v>638.07799999999997</v>
      </c>
    </row>
    <row r="60" spans="1:20" s="127" customFormat="1" ht="5.25" customHeight="1" thickBot="1" x14ac:dyDescent="0.3">
      <c r="A60" s="234"/>
      <c r="B60" s="63"/>
      <c r="C60" s="64"/>
      <c r="D60" s="64"/>
      <c r="E60" s="64"/>
      <c r="F60" s="64"/>
      <c r="G60" s="153"/>
      <c r="H60" s="140"/>
      <c r="I60" s="140"/>
      <c r="J60" s="140"/>
      <c r="K60" s="153"/>
      <c r="L60" s="140"/>
      <c r="M60" s="140"/>
      <c r="N60" s="140"/>
      <c r="O60" s="153"/>
      <c r="P60" s="140"/>
      <c r="Q60" s="140"/>
      <c r="R60" s="140"/>
      <c r="S60" s="153"/>
      <c r="T60" s="140"/>
    </row>
    <row r="61" spans="1:20" ht="12.75" customHeight="1" x14ac:dyDescent="0.2">
      <c r="A61" s="517" t="s">
        <v>451</v>
      </c>
      <c r="B61" s="517"/>
      <c r="C61" s="517"/>
      <c r="D61" s="517"/>
      <c r="E61" s="517"/>
      <c r="F61" s="517"/>
      <c r="G61" s="517"/>
      <c r="H61" s="517"/>
      <c r="I61" s="517"/>
      <c r="J61" s="517"/>
      <c r="K61" s="517"/>
      <c r="L61" s="517"/>
      <c r="M61" s="517"/>
      <c r="N61" s="517"/>
      <c r="O61" s="517"/>
      <c r="P61" s="517"/>
      <c r="Q61" s="517"/>
      <c r="R61" s="517"/>
      <c r="S61" s="517"/>
      <c r="T61" s="517"/>
    </row>
    <row r="62" spans="1:20" ht="12.75" customHeight="1" x14ac:dyDescent="0.2">
      <c r="A62" s="518"/>
      <c r="B62" s="518"/>
      <c r="C62" s="518"/>
      <c r="D62" s="518"/>
      <c r="E62" s="518"/>
      <c r="F62" s="518"/>
      <c r="G62" s="518"/>
      <c r="H62" s="518"/>
      <c r="I62" s="518"/>
      <c r="J62" s="518"/>
      <c r="K62" s="518"/>
      <c r="L62" s="518"/>
      <c r="M62" s="518"/>
      <c r="N62" s="518"/>
      <c r="O62" s="518"/>
      <c r="P62" s="518"/>
      <c r="Q62" s="518"/>
      <c r="R62" s="518"/>
      <c r="S62" s="518"/>
      <c r="T62" s="518"/>
    </row>
    <row r="63" spans="1:20" ht="12.75" customHeight="1" x14ac:dyDescent="0.2"/>
    <row r="64" spans="1:20" ht="12.75" customHeight="1" x14ac:dyDescent="0.2"/>
    <row r="65" ht="12.75" customHeight="1" x14ac:dyDescent="0.2"/>
    <row r="66" ht="12.75" customHeight="1" x14ac:dyDescent="0.2"/>
    <row r="67" ht="12.75" customHeight="1" x14ac:dyDescent="0.2"/>
  </sheetData>
  <sheetProtection formatCells="0" formatColumns="0" formatRows="0"/>
  <mergeCells count="9">
    <mergeCell ref="A61:T62"/>
    <mergeCell ref="R6:T6"/>
    <mergeCell ref="R7:T7"/>
    <mergeCell ref="F6:H6"/>
    <mergeCell ref="F7:H7"/>
    <mergeCell ref="J6:L6"/>
    <mergeCell ref="J7:L7"/>
    <mergeCell ref="N6:P6"/>
    <mergeCell ref="N7:P7"/>
  </mergeCells>
  <phoneticPr fontId="13" type="noConversion"/>
  <pageMargins left="0.75" right="0.75" top="1" bottom="1" header="0.5" footer="0.5"/>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F79"/>
  <sheetViews>
    <sheetView zoomScaleNormal="100" zoomScaleSheetLayoutView="70" workbookViewId="0"/>
  </sheetViews>
  <sheetFormatPr defaultRowHeight="12.75" x14ac:dyDescent="0.2"/>
  <cols>
    <col min="1" max="1" width="2.85546875" style="33" customWidth="1"/>
    <col min="2" max="4" width="2.85546875" style="33" hidden="1" customWidth="1"/>
    <col min="5" max="5" width="17.7109375" style="33" customWidth="1"/>
    <col min="6" max="6" width="8.140625" style="33" customWidth="1"/>
    <col min="7" max="7" width="1.85546875" style="41" customWidth="1"/>
    <col min="8" max="8" width="6.5703125" style="33" customWidth="1"/>
    <col min="9" max="9" width="1.140625" style="33" customWidth="1"/>
    <col min="10" max="10" width="8.140625" style="33" customWidth="1"/>
    <col min="11" max="11" width="1.85546875" style="41" bestFit="1" customWidth="1"/>
    <col min="12" max="12" width="7.140625" style="33" customWidth="1"/>
    <col min="13" max="13" width="1.140625" style="33" customWidth="1"/>
    <col min="14" max="14" width="8.140625" style="33" customWidth="1"/>
    <col min="15" max="15" width="1.85546875" style="41" bestFit="1" customWidth="1"/>
    <col min="16" max="16" width="6.85546875" style="33" bestFit="1" customWidth="1"/>
    <col min="17" max="17" width="1.140625" style="33" customWidth="1"/>
    <col min="18" max="18" width="7" style="33" customWidth="1"/>
    <col min="19" max="19" width="1.85546875" style="41" bestFit="1" customWidth="1"/>
    <col min="20" max="20" width="5.42578125" style="33" customWidth="1"/>
    <col min="21" max="16384" width="9.140625" style="33"/>
  </cols>
  <sheetData>
    <row r="1" spans="1:32" ht="6.75" customHeight="1" x14ac:dyDescent="0.2"/>
    <row r="2" spans="1:32" ht="15" x14ac:dyDescent="0.25">
      <c r="A2" s="256" t="s">
        <v>159</v>
      </c>
      <c r="B2" s="256"/>
      <c r="C2" s="256"/>
      <c r="D2" s="256"/>
      <c r="E2" s="212"/>
    </row>
    <row r="3" spans="1:32" ht="15" x14ac:dyDescent="0.25">
      <c r="A3" s="189" t="s">
        <v>492</v>
      </c>
      <c r="B3" s="189"/>
      <c r="C3" s="189"/>
      <c r="D3" s="189"/>
      <c r="E3" s="213"/>
      <c r="F3" s="32"/>
      <c r="G3" s="165"/>
      <c r="H3" s="32"/>
      <c r="I3" s="32"/>
      <c r="J3" s="32"/>
      <c r="K3" s="165"/>
      <c r="L3" s="32"/>
      <c r="M3" s="32"/>
      <c r="N3" s="32"/>
      <c r="O3" s="165"/>
      <c r="P3" s="32"/>
      <c r="Q3" s="32"/>
      <c r="R3" s="32"/>
      <c r="S3" s="165"/>
      <c r="T3" s="32"/>
      <c r="U3" s="32"/>
      <c r="V3" s="32"/>
      <c r="W3" s="32"/>
      <c r="X3" s="32"/>
      <c r="Y3" s="32"/>
      <c r="Z3" s="32"/>
      <c r="AA3" s="32"/>
      <c r="AB3" s="32"/>
      <c r="AC3" s="32"/>
      <c r="AD3" s="32"/>
      <c r="AE3" s="32"/>
      <c r="AF3" s="32"/>
    </row>
    <row r="4" spans="1:32" ht="15" x14ac:dyDescent="0.25">
      <c r="A4" s="188" t="s">
        <v>229</v>
      </c>
      <c r="B4" s="257"/>
      <c r="C4" s="257"/>
      <c r="D4" s="257"/>
      <c r="E4" s="213"/>
      <c r="F4" s="32"/>
      <c r="G4" s="165"/>
      <c r="H4" s="32"/>
      <c r="I4" s="32"/>
      <c r="J4" s="32"/>
      <c r="K4" s="165"/>
      <c r="L4" s="32"/>
      <c r="M4" s="32"/>
      <c r="N4" s="32"/>
      <c r="O4" s="165"/>
      <c r="P4" s="32"/>
      <c r="Q4" s="32"/>
      <c r="R4" s="32"/>
      <c r="S4" s="165"/>
      <c r="T4" s="32"/>
      <c r="U4" s="32"/>
      <c r="W4" s="32"/>
      <c r="X4" s="32"/>
      <c r="Y4" s="32"/>
      <c r="Z4" s="32"/>
      <c r="AA4" s="32"/>
      <c r="AB4" s="32"/>
      <c r="AC4" s="32"/>
      <c r="AD4" s="32"/>
      <c r="AE4" s="32"/>
      <c r="AF4" s="32"/>
    </row>
    <row r="5" spans="1:32" ht="15.75" thickBot="1" x14ac:dyDescent="0.3">
      <c r="A5" s="188" t="s">
        <v>493</v>
      </c>
      <c r="B5" s="213"/>
      <c r="C5" s="213"/>
      <c r="D5" s="213"/>
      <c r="E5" s="213"/>
      <c r="F5" s="32"/>
      <c r="G5" s="165"/>
      <c r="H5" s="32"/>
      <c r="I5" s="64"/>
      <c r="J5" s="32"/>
      <c r="K5" s="165"/>
      <c r="L5" s="32"/>
      <c r="M5" s="32"/>
      <c r="N5" s="32"/>
      <c r="O5" s="165"/>
      <c r="P5" s="32"/>
      <c r="Q5" s="64"/>
      <c r="R5" s="32"/>
      <c r="S5" s="165"/>
      <c r="T5" s="32"/>
      <c r="U5" s="32"/>
      <c r="W5" s="32"/>
      <c r="X5" s="32"/>
      <c r="Y5" s="32"/>
      <c r="Z5" s="32"/>
      <c r="AA5" s="32"/>
      <c r="AB5" s="32"/>
      <c r="AC5" s="32"/>
      <c r="AD5" s="32"/>
      <c r="AE5" s="32"/>
      <c r="AF5" s="32"/>
    </row>
    <row r="6" spans="1:32" s="127" customFormat="1" ht="11.25" customHeight="1" x14ac:dyDescent="0.2">
      <c r="A6" s="258"/>
      <c r="B6" s="258"/>
      <c r="C6" s="258"/>
      <c r="D6" s="258"/>
      <c r="E6" s="258"/>
      <c r="F6" s="519" t="s">
        <v>20</v>
      </c>
      <c r="G6" s="519"/>
      <c r="H6" s="519"/>
      <c r="I6" s="205"/>
      <c r="J6" s="519" t="s">
        <v>117</v>
      </c>
      <c r="K6" s="519"/>
      <c r="L6" s="519"/>
      <c r="M6" s="519" t="s">
        <v>18</v>
      </c>
      <c r="N6" s="519"/>
      <c r="O6" s="519"/>
      <c r="P6" s="519"/>
      <c r="Q6" s="519" t="s">
        <v>148</v>
      </c>
      <c r="R6" s="519"/>
      <c r="S6" s="519"/>
      <c r="T6" s="519"/>
      <c r="V6" s="188"/>
    </row>
    <row r="7" spans="1:32" s="127" customFormat="1" ht="11.25" customHeight="1" x14ac:dyDescent="0.2">
      <c r="A7" s="259"/>
      <c r="B7" s="259"/>
      <c r="C7" s="259"/>
      <c r="D7" s="259"/>
      <c r="E7" s="259"/>
      <c r="F7" s="520" t="s">
        <v>179</v>
      </c>
      <c r="G7" s="520"/>
      <c r="H7" s="520"/>
      <c r="I7" s="205"/>
      <c r="J7" s="520" t="s">
        <v>196</v>
      </c>
      <c r="K7" s="520"/>
      <c r="L7" s="520"/>
      <c r="M7" s="205"/>
      <c r="N7" s="520" t="s">
        <v>197</v>
      </c>
      <c r="O7" s="520"/>
      <c r="P7" s="520"/>
      <c r="Q7" s="205"/>
      <c r="R7" s="520" t="s">
        <v>19</v>
      </c>
      <c r="S7" s="520"/>
      <c r="T7" s="520"/>
      <c r="V7" s="238"/>
    </row>
    <row r="8" spans="1:32" s="127" customFormat="1" ht="12" customHeight="1" thickBot="1" x14ac:dyDescent="0.25">
      <c r="A8" s="260"/>
      <c r="B8" s="260"/>
      <c r="C8" s="260"/>
      <c r="D8" s="260"/>
      <c r="E8" s="260"/>
      <c r="F8" s="3" t="s">
        <v>22</v>
      </c>
      <c r="G8" s="217"/>
      <c r="H8" s="217" t="s">
        <v>124</v>
      </c>
      <c r="I8" s="217"/>
      <c r="J8" s="3" t="s">
        <v>22</v>
      </c>
      <c r="K8" s="217"/>
      <c r="L8" s="217" t="s">
        <v>124</v>
      </c>
      <c r="M8" s="217"/>
      <c r="N8" s="3" t="s">
        <v>22</v>
      </c>
      <c r="O8" s="217"/>
      <c r="P8" s="217" t="s">
        <v>124</v>
      </c>
      <c r="Q8" s="140"/>
      <c r="R8" s="3" t="s">
        <v>22</v>
      </c>
      <c r="S8" s="217"/>
      <c r="T8" s="217" t="s">
        <v>124</v>
      </c>
    </row>
    <row r="9" spans="1:32" s="127" customFormat="1" ht="12" hidden="1" customHeight="1" x14ac:dyDescent="0.2">
      <c r="A9" s="259"/>
      <c r="B9" s="259"/>
      <c r="C9" s="259"/>
      <c r="D9" s="259"/>
      <c r="E9" s="259"/>
      <c r="F9" s="204"/>
      <c r="G9" s="262"/>
      <c r="H9" s="262"/>
      <c r="I9" s="262"/>
      <c r="J9" s="204"/>
      <c r="K9" s="262"/>
      <c r="L9" s="262"/>
      <c r="M9" s="262"/>
      <c r="N9" s="204"/>
      <c r="O9" s="262"/>
      <c r="P9" s="262"/>
      <c r="Q9" s="238"/>
      <c r="R9" s="204"/>
      <c r="S9" s="262"/>
      <c r="T9" s="262"/>
    </row>
    <row r="10" spans="1:32" s="127" customFormat="1" ht="5.25" customHeight="1" x14ac:dyDescent="0.2">
      <c r="A10" s="142"/>
      <c r="B10" s="142"/>
      <c r="C10" s="142"/>
      <c r="D10" s="142"/>
      <c r="E10" s="142"/>
      <c r="F10" s="125"/>
      <c r="G10" s="125"/>
      <c r="H10" s="125"/>
      <c r="I10" s="125"/>
      <c r="J10" s="125"/>
      <c r="K10" s="125"/>
      <c r="L10" s="125"/>
      <c r="M10" s="125"/>
      <c r="N10" s="125"/>
      <c r="O10" s="125"/>
      <c r="P10" s="125"/>
      <c r="Q10" s="125"/>
      <c r="R10" s="125"/>
      <c r="S10" s="125"/>
      <c r="T10" s="125"/>
    </row>
    <row r="11" spans="1:32" s="127" customFormat="1" ht="11.25" customHeight="1" x14ac:dyDescent="0.2">
      <c r="A11" s="126" t="s">
        <v>22</v>
      </c>
      <c r="B11" s="126"/>
      <c r="C11" s="126"/>
      <c r="D11" s="126"/>
      <c r="E11" s="126"/>
      <c r="F11" s="11">
        <v>42152.118000000002</v>
      </c>
      <c r="G11" s="143" t="s">
        <v>4</v>
      </c>
      <c r="H11" s="11">
        <v>2404.9389999999999</v>
      </c>
      <c r="I11" s="11" t="s">
        <v>285</v>
      </c>
      <c r="J11" s="11">
        <v>2944789.125</v>
      </c>
      <c r="K11" s="143" t="s">
        <v>4</v>
      </c>
      <c r="L11" s="11">
        <v>120091.269</v>
      </c>
      <c r="M11" s="11" t="s">
        <v>285</v>
      </c>
      <c r="N11" s="11">
        <v>444192.34899999999</v>
      </c>
      <c r="O11" s="143" t="s">
        <v>4</v>
      </c>
      <c r="P11" s="11">
        <v>23998.739000000001</v>
      </c>
      <c r="Q11" s="11" t="s">
        <v>285</v>
      </c>
      <c r="R11" s="11">
        <v>40108.241999999998</v>
      </c>
      <c r="S11" s="143" t="s">
        <v>4</v>
      </c>
      <c r="T11" s="11">
        <v>2056.692</v>
      </c>
    </row>
    <row r="12" spans="1:32" s="127" customFormat="1" ht="5.25" customHeight="1" x14ac:dyDescent="0.2">
      <c r="A12" s="142"/>
      <c r="B12" s="142"/>
      <c r="C12" s="142"/>
      <c r="D12" s="142"/>
      <c r="E12" s="142"/>
      <c r="F12" s="125"/>
      <c r="G12" s="218"/>
      <c r="H12" s="125"/>
      <c r="I12" s="125"/>
      <c r="J12" s="125"/>
      <c r="K12" s="218"/>
      <c r="L12" s="125"/>
      <c r="M12" s="125"/>
      <c r="N12" s="125"/>
      <c r="O12" s="218"/>
      <c r="P12" s="125"/>
      <c r="Q12" s="125"/>
      <c r="R12" s="125"/>
      <c r="S12" s="218"/>
      <c r="T12" s="125"/>
    </row>
    <row r="13" spans="1:32" s="127" customFormat="1" ht="11.25" customHeight="1" x14ac:dyDescent="0.2">
      <c r="A13" s="232" t="s">
        <v>127</v>
      </c>
      <c r="B13" s="232"/>
      <c r="C13" s="232"/>
      <c r="D13" s="232"/>
      <c r="E13" s="232"/>
      <c r="F13" s="232"/>
      <c r="G13" s="218"/>
      <c r="H13" s="125"/>
      <c r="I13" s="125"/>
      <c r="J13" s="125"/>
      <c r="K13" s="218"/>
      <c r="L13" s="125"/>
      <c r="M13" s="125"/>
      <c r="N13" s="125"/>
      <c r="O13" s="218"/>
      <c r="P13" s="125"/>
      <c r="Q13" s="125"/>
      <c r="R13" s="125"/>
      <c r="S13" s="218"/>
      <c r="T13" s="125"/>
    </row>
    <row r="14" spans="1:32" s="127" customFormat="1" ht="11.25" customHeight="1" x14ac:dyDescent="0.2">
      <c r="A14" s="126" t="s">
        <v>22</v>
      </c>
      <c r="B14" s="126"/>
      <c r="C14" s="126"/>
      <c r="D14" s="126"/>
      <c r="E14" s="126"/>
      <c r="F14" s="11">
        <v>22290.562999999998</v>
      </c>
      <c r="G14" s="143" t="s">
        <v>4</v>
      </c>
      <c r="H14" s="11">
        <v>1860.7819999999999</v>
      </c>
      <c r="I14" s="11" t="s">
        <v>285</v>
      </c>
      <c r="J14" s="11">
        <v>884081.76399999997</v>
      </c>
      <c r="K14" s="143" t="s">
        <v>4</v>
      </c>
      <c r="L14" s="11">
        <v>66693.239000000001</v>
      </c>
      <c r="M14" s="11" t="s">
        <v>285</v>
      </c>
      <c r="N14" s="11">
        <v>120545.36900000001</v>
      </c>
      <c r="O14" s="143" t="s">
        <v>4</v>
      </c>
      <c r="P14" s="11">
        <v>11984.848</v>
      </c>
      <c r="Q14" s="11" t="s">
        <v>285</v>
      </c>
      <c r="R14" s="11">
        <v>3176.404</v>
      </c>
      <c r="S14" s="143" t="s">
        <v>4</v>
      </c>
      <c r="T14" s="11">
        <v>231.858</v>
      </c>
    </row>
    <row r="15" spans="1:32" s="127" customFormat="1" ht="10.5" customHeight="1" x14ac:dyDescent="0.2">
      <c r="A15" s="263" t="s">
        <v>164</v>
      </c>
      <c r="E15" s="124"/>
      <c r="F15" s="15"/>
      <c r="G15" s="143"/>
      <c r="H15" s="15"/>
      <c r="I15" s="15"/>
      <c r="J15" s="15"/>
      <c r="K15" s="143"/>
      <c r="L15" s="15"/>
      <c r="M15" s="15"/>
      <c r="N15" s="15"/>
      <c r="O15" s="143"/>
      <c r="P15" s="15"/>
      <c r="Q15" s="15"/>
      <c r="R15" s="15"/>
      <c r="S15" s="143"/>
      <c r="T15" s="15"/>
    </row>
    <row r="16" spans="1:32" s="127" customFormat="1" ht="10.5" customHeight="1" x14ac:dyDescent="0.2">
      <c r="E16" s="124" t="s">
        <v>165</v>
      </c>
      <c r="F16" s="15">
        <v>4330.7669999999998</v>
      </c>
      <c r="G16" s="143" t="s">
        <v>4</v>
      </c>
      <c r="H16" s="15">
        <v>782.34299999999996</v>
      </c>
      <c r="I16" s="15" t="s">
        <v>285</v>
      </c>
      <c r="J16" s="15">
        <v>325774.73700000002</v>
      </c>
      <c r="K16" s="143" t="s">
        <v>4</v>
      </c>
      <c r="L16" s="15">
        <v>50781.692000000003</v>
      </c>
      <c r="M16" s="15" t="s">
        <v>285</v>
      </c>
      <c r="N16" s="15">
        <v>11109.87</v>
      </c>
      <c r="O16" s="143" t="s">
        <v>4</v>
      </c>
      <c r="P16" s="15">
        <v>1941.9770000000001</v>
      </c>
      <c r="Q16" s="15" t="s">
        <v>285</v>
      </c>
      <c r="R16" s="15">
        <v>665.779</v>
      </c>
      <c r="S16" s="143" t="s">
        <v>4</v>
      </c>
      <c r="T16" s="15">
        <v>117.024</v>
      </c>
    </row>
    <row r="17" spans="1:20" s="127" customFormat="1" ht="10.5" customHeight="1" x14ac:dyDescent="0.2">
      <c r="E17" s="124" t="s">
        <v>166</v>
      </c>
      <c r="F17" s="15">
        <v>10107.198</v>
      </c>
      <c r="G17" s="143" t="s">
        <v>4</v>
      </c>
      <c r="H17" s="15">
        <v>1281.7339999999999</v>
      </c>
      <c r="I17" s="15" t="s">
        <v>285</v>
      </c>
      <c r="J17" s="15">
        <v>415924.89799999999</v>
      </c>
      <c r="K17" s="143" t="s">
        <v>4</v>
      </c>
      <c r="L17" s="15">
        <v>44563.055</v>
      </c>
      <c r="M17" s="15" t="s">
        <v>285</v>
      </c>
      <c r="N17" s="15">
        <v>50457.457999999999</v>
      </c>
      <c r="O17" s="143" t="s">
        <v>4</v>
      </c>
      <c r="P17" s="15">
        <v>6958.5929999999998</v>
      </c>
      <c r="Q17" s="15" t="s">
        <v>285</v>
      </c>
      <c r="R17" s="15">
        <v>1594.768</v>
      </c>
      <c r="S17" s="143" t="s">
        <v>4</v>
      </c>
      <c r="T17" s="15">
        <v>172.542</v>
      </c>
    </row>
    <row r="18" spans="1:20" s="127" customFormat="1" ht="10.5" customHeight="1" x14ac:dyDescent="0.2">
      <c r="E18" s="124" t="s">
        <v>167</v>
      </c>
      <c r="F18" s="15">
        <v>7852.5990000000002</v>
      </c>
      <c r="G18" s="143" t="s">
        <v>4</v>
      </c>
      <c r="H18" s="15">
        <v>1205.73</v>
      </c>
      <c r="I18" s="15" t="s">
        <v>285</v>
      </c>
      <c r="J18" s="15">
        <v>142382.12899999999</v>
      </c>
      <c r="K18" s="143" t="s">
        <v>4</v>
      </c>
      <c r="L18" s="15">
        <v>18752.559000000001</v>
      </c>
      <c r="M18" s="15" t="s">
        <v>285</v>
      </c>
      <c r="N18" s="15">
        <v>58978.040999999997</v>
      </c>
      <c r="O18" s="143" t="s">
        <v>4</v>
      </c>
      <c r="P18" s="15">
        <v>9821.2559999999994</v>
      </c>
      <c r="Q18" s="15" t="s">
        <v>285</v>
      </c>
      <c r="R18" s="15">
        <v>915.85699999999997</v>
      </c>
      <c r="S18" s="143" t="s">
        <v>4</v>
      </c>
      <c r="T18" s="15">
        <v>117.996</v>
      </c>
    </row>
    <row r="19" spans="1:20" s="127" customFormat="1" ht="10.5" customHeight="1" x14ac:dyDescent="0.2">
      <c r="E19" s="124" t="s">
        <v>168</v>
      </c>
      <c r="F19" s="364" t="s">
        <v>284</v>
      </c>
      <c r="G19" s="143" t="s">
        <v>4</v>
      </c>
      <c r="H19" s="15" t="s">
        <v>284</v>
      </c>
      <c r="I19" s="15" t="s">
        <v>285</v>
      </c>
      <c r="J19" s="15" t="s">
        <v>284</v>
      </c>
      <c r="K19" s="143" t="s">
        <v>4</v>
      </c>
      <c r="L19" s="15" t="s">
        <v>284</v>
      </c>
      <c r="M19" s="15" t="s">
        <v>285</v>
      </c>
      <c r="N19" s="15" t="s">
        <v>284</v>
      </c>
      <c r="O19" s="143" t="s">
        <v>4</v>
      </c>
      <c r="P19" s="363" t="s">
        <v>284</v>
      </c>
      <c r="Q19" s="15" t="s">
        <v>285</v>
      </c>
      <c r="R19" s="15" t="s">
        <v>284</v>
      </c>
      <c r="S19" s="143" t="s">
        <v>4</v>
      </c>
      <c r="T19" s="15" t="s">
        <v>284</v>
      </c>
    </row>
    <row r="20" spans="1:20" s="127" customFormat="1" ht="5.25" customHeight="1" x14ac:dyDescent="0.2">
      <c r="A20" s="17"/>
      <c r="B20" s="17"/>
      <c r="C20" s="17"/>
      <c r="D20" s="17"/>
      <c r="E20" s="17"/>
      <c r="F20" s="17"/>
      <c r="G20" s="294"/>
      <c r="H20" s="17"/>
      <c r="I20" s="17"/>
      <c r="J20" s="17"/>
      <c r="K20" s="294"/>
      <c r="L20" s="17"/>
      <c r="M20" s="17"/>
      <c r="N20" s="17"/>
      <c r="O20" s="294"/>
      <c r="P20" s="17"/>
      <c r="Q20" s="17"/>
      <c r="R20" s="17"/>
      <c r="S20" s="294"/>
      <c r="T20" s="17"/>
    </row>
    <row r="21" spans="1:20" s="127" customFormat="1" ht="5.25" customHeight="1" x14ac:dyDescent="0.2">
      <c r="A21" s="123"/>
      <c r="B21" s="123"/>
      <c r="C21" s="123"/>
      <c r="D21" s="123"/>
      <c r="E21" s="123"/>
      <c r="F21" s="7"/>
      <c r="G21" s="227"/>
      <c r="H21" s="238"/>
      <c r="I21" s="238"/>
      <c r="J21" s="238"/>
      <c r="K21" s="227"/>
      <c r="L21" s="238"/>
      <c r="M21" s="238"/>
      <c r="N21" s="238"/>
      <c r="O21" s="227"/>
      <c r="P21" s="238"/>
      <c r="Q21" s="238"/>
      <c r="R21" s="238"/>
      <c r="S21" s="227"/>
      <c r="T21" s="238"/>
    </row>
    <row r="22" spans="1:20" s="127" customFormat="1" ht="11.25" customHeight="1" x14ac:dyDescent="0.2">
      <c r="A22" s="232" t="s">
        <v>128</v>
      </c>
      <c r="B22" s="232"/>
      <c r="C22" s="232"/>
      <c r="D22" s="232"/>
      <c r="E22" s="232"/>
      <c r="F22" s="232"/>
      <c r="G22" s="143"/>
      <c r="H22" s="125"/>
      <c r="I22" s="125"/>
      <c r="J22" s="125"/>
      <c r="K22" s="143"/>
      <c r="L22" s="125"/>
      <c r="M22" s="125"/>
      <c r="N22" s="125"/>
      <c r="O22" s="143"/>
      <c r="P22" s="125"/>
      <c r="Q22" s="125"/>
      <c r="R22" s="125"/>
      <c r="S22" s="143"/>
      <c r="T22" s="125"/>
    </row>
    <row r="23" spans="1:20" s="127" customFormat="1" ht="11.25" customHeight="1" x14ac:dyDescent="0.2">
      <c r="A23" s="126" t="s">
        <v>22</v>
      </c>
      <c r="B23" s="126"/>
      <c r="C23" s="126"/>
      <c r="D23" s="126"/>
      <c r="E23" s="126"/>
      <c r="F23" s="11">
        <v>14318.696</v>
      </c>
      <c r="G23" s="143" t="s">
        <v>4</v>
      </c>
      <c r="H23" s="11">
        <v>1063.998</v>
      </c>
      <c r="I23" s="11" t="s">
        <v>285</v>
      </c>
      <c r="J23" s="11">
        <v>1614227.463</v>
      </c>
      <c r="K23" s="143" t="s">
        <v>4</v>
      </c>
      <c r="L23" s="11">
        <v>100730.481</v>
      </c>
      <c r="M23" s="11" t="s">
        <v>285</v>
      </c>
      <c r="N23" s="11">
        <v>258975.375</v>
      </c>
      <c r="O23" s="143" t="s">
        <v>4</v>
      </c>
      <c r="P23" s="11">
        <v>19473.082999999999</v>
      </c>
      <c r="Q23" s="11" t="s">
        <v>285</v>
      </c>
      <c r="R23" s="11">
        <v>30592.537</v>
      </c>
      <c r="S23" s="143" t="s">
        <v>4</v>
      </c>
      <c r="T23" s="11">
        <v>1954.7560000000001</v>
      </c>
    </row>
    <row r="24" spans="1:20" s="127" customFormat="1" ht="10.5" customHeight="1" x14ac:dyDescent="0.2">
      <c r="A24" s="263" t="s">
        <v>164</v>
      </c>
      <c r="E24" s="124"/>
      <c r="F24" s="15"/>
      <c r="G24" s="143"/>
      <c r="H24" s="15"/>
      <c r="I24" s="15"/>
      <c r="J24" s="15"/>
      <c r="K24" s="143"/>
      <c r="L24" s="15"/>
      <c r="M24" s="15"/>
      <c r="N24" s="15"/>
      <c r="O24" s="143"/>
      <c r="P24" s="15"/>
      <c r="Q24" s="15"/>
      <c r="R24" s="15"/>
      <c r="S24" s="143"/>
      <c r="T24" s="15"/>
    </row>
    <row r="25" spans="1:20" s="127" customFormat="1" ht="10.5" customHeight="1" x14ac:dyDescent="0.2">
      <c r="E25" s="124" t="s">
        <v>169</v>
      </c>
      <c r="F25" s="15" t="s">
        <v>284</v>
      </c>
      <c r="G25" s="143" t="s">
        <v>4</v>
      </c>
      <c r="H25" s="15" t="s">
        <v>284</v>
      </c>
      <c r="I25" s="15" t="s">
        <v>285</v>
      </c>
      <c r="J25" s="15" t="s">
        <v>284</v>
      </c>
      <c r="K25" s="143" t="s">
        <v>4</v>
      </c>
      <c r="L25" s="15" t="s">
        <v>284</v>
      </c>
      <c r="M25" s="15" t="s">
        <v>285</v>
      </c>
      <c r="N25" s="15" t="s">
        <v>284</v>
      </c>
      <c r="O25" s="143" t="s">
        <v>4</v>
      </c>
      <c r="P25" s="15" t="s">
        <v>284</v>
      </c>
      <c r="Q25" s="15" t="s">
        <v>285</v>
      </c>
      <c r="R25" s="15" t="s">
        <v>284</v>
      </c>
      <c r="S25" s="143" t="s">
        <v>4</v>
      </c>
      <c r="T25" s="15" t="s">
        <v>284</v>
      </c>
    </row>
    <row r="26" spans="1:20" s="127" customFormat="1" ht="10.5" customHeight="1" x14ac:dyDescent="0.2">
      <c r="E26" s="124" t="s">
        <v>170</v>
      </c>
      <c r="F26" s="15">
        <v>60.831000000000003</v>
      </c>
      <c r="G26" s="143" t="s">
        <v>4</v>
      </c>
      <c r="H26" s="15">
        <v>86.572999999999993</v>
      </c>
      <c r="I26" s="15" t="s">
        <v>285</v>
      </c>
      <c r="J26" s="15">
        <v>15620.851000000001</v>
      </c>
      <c r="K26" s="143" t="s">
        <v>4</v>
      </c>
      <c r="L26" s="15">
        <v>26902.017</v>
      </c>
      <c r="M26" s="15" t="s">
        <v>285</v>
      </c>
      <c r="N26" s="15">
        <v>894.29499999999996</v>
      </c>
      <c r="O26" s="143" t="s">
        <v>4</v>
      </c>
      <c r="P26" s="15">
        <v>1554.702</v>
      </c>
      <c r="Q26" s="15" t="s">
        <v>285</v>
      </c>
      <c r="R26" s="15">
        <v>158.08600000000001</v>
      </c>
      <c r="S26" s="143" t="s">
        <v>4</v>
      </c>
      <c r="T26" s="15">
        <v>288.69799999999998</v>
      </c>
    </row>
    <row r="27" spans="1:20" s="127" customFormat="1" ht="10.5" customHeight="1" x14ac:dyDescent="0.2">
      <c r="E27" s="124" t="s">
        <v>171</v>
      </c>
      <c r="F27" s="15">
        <v>184.554</v>
      </c>
      <c r="G27" s="143" t="s">
        <v>4</v>
      </c>
      <c r="H27" s="15">
        <v>151.303</v>
      </c>
      <c r="I27" s="15" t="s">
        <v>285</v>
      </c>
      <c r="J27" s="15">
        <v>23361.493999999999</v>
      </c>
      <c r="K27" s="143" t="s">
        <v>4</v>
      </c>
      <c r="L27" s="15">
        <v>21054.025000000001</v>
      </c>
      <c r="M27" s="15" t="s">
        <v>285</v>
      </c>
      <c r="N27" s="15">
        <v>2714.7240000000002</v>
      </c>
      <c r="O27" s="143" t="s">
        <v>4</v>
      </c>
      <c r="P27" s="15">
        <v>2470.1590000000001</v>
      </c>
      <c r="Q27" s="15" t="s">
        <v>285</v>
      </c>
      <c r="R27" s="15">
        <v>264.923</v>
      </c>
      <c r="S27" s="143" t="s">
        <v>4</v>
      </c>
      <c r="T27" s="15">
        <v>244.31800000000001</v>
      </c>
    </row>
    <row r="28" spans="1:20" s="127" customFormat="1" ht="10.5" customHeight="1" x14ac:dyDescent="0.2">
      <c r="E28" s="124" t="s">
        <v>172</v>
      </c>
      <c r="F28" s="15">
        <v>250.739</v>
      </c>
      <c r="G28" s="143" t="s">
        <v>4</v>
      </c>
      <c r="H28" s="15">
        <v>236.79599999999999</v>
      </c>
      <c r="I28" s="15" t="s">
        <v>285</v>
      </c>
      <c r="J28" s="15">
        <v>17697.631000000001</v>
      </c>
      <c r="K28" s="143" t="s">
        <v>4</v>
      </c>
      <c r="L28" s="15">
        <v>10884.811</v>
      </c>
      <c r="M28" s="15" t="s">
        <v>285</v>
      </c>
      <c r="N28" s="15">
        <v>3709.643</v>
      </c>
      <c r="O28" s="143" t="s">
        <v>4</v>
      </c>
      <c r="P28" s="15">
        <v>4115.2340000000004</v>
      </c>
      <c r="Q28" s="15" t="s">
        <v>285</v>
      </c>
      <c r="R28" s="15">
        <v>182.27699999999999</v>
      </c>
      <c r="S28" s="143" t="s">
        <v>4</v>
      </c>
      <c r="T28" s="15">
        <v>142.67099999999999</v>
      </c>
    </row>
    <row r="29" spans="1:20" s="127" customFormat="1" ht="10.5" customHeight="1" x14ac:dyDescent="0.2">
      <c r="E29" s="124" t="s">
        <v>173</v>
      </c>
      <c r="F29" s="15">
        <v>1027.2619999999999</v>
      </c>
      <c r="G29" s="143" t="s">
        <v>4</v>
      </c>
      <c r="H29" s="15">
        <v>313.49099999999999</v>
      </c>
      <c r="I29" s="15" t="s">
        <v>285</v>
      </c>
      <c r="J29" s="15">
        <v>85588.64</v>
      </c>
      <c r="K29" s="143" t="s">
        <v>4</v>
      </c>
      <c r="L29" s="15">
        <v>21669.642</v>
      </c>
      <c r="M29" s="15" t="s">
        <v>285</v>
      </c>
      <c r="N29" s="15">
        <v>15366.112999999999</v>
      </c>
      <c r="O29" s="143" t="s">
        <v>4</v>
      </c>
      <c r="P29" s="15">
        <v>5162.4960000000001</v>
      </c>
      <c r="Q29" s="15" t="s">
        <v>285</v>
      </c>
      <c r="R29" s="15">
        <v>1051.366</v>
      </c>
      <c r="S29" s="143" t="s">
        <v>4</v>
      </c>
      <c r="T29" s="15">
        <v>284.197</v>
      </c>
    </row>
    <row r="30" spans="1:20" s="127" customFormat="1" ht="10.5" customHeight="1" x14ac:dyDescent="0.2">
      <c r="E30" s="124" t="s">
        <v>174</v>
      </c>
      <c r="F30" s="15">
        <v>7062.5730000000003</v>
      </c>
      <c r="G30" s="143" t="s">
        <v>4</v>
      </c>
      <c r="H30" s="15">
        <v>712.45299999999997</v>
      </c>
      <c r="I30" s="15" t="s">
        <v>285</v>
      </c>
      <c r="J30" s="15">
        <v>1060136.3899999999</v>
      </c>
      <c r="K30" s="143" t="s">
        <v>4</v>
      </c>
      <c r="L30" s="15">
        <v>90675.835000000006</v>
      </c>
      <c r="M30" s="15" t="s">
        <v>285</v>
      </c>
      <c r="N30" s="15">
        <v>127815.807</v>
      </c>
      <c r="O30" s="143" t="s">
        <v>4</v>
      </c>
      <c r="P30" s="15">
        <v>12640.843999999999</v>
      </c>
      <c r="Q30" s="15" t="s">
        <v>285</v>
      </c>
      <c r="R30" s="15">
        <v>20554.268</v>
      </c>
      <c r="S30" s="143" t="s">
        <v>4</v>
      </c>
      <c r="T30" s="15">
        <v>1765.288</v>
      </c>
    </row>
    <row r="31" spans="1:20" s="127" customFormat="1" ht="10.5" customHeight="1" x14ac:dyDescent="0.2">
      <c r="E31" s="124" t="s">
        <v>168</v>
      </c>
      <c r="F31" s="15">
        <v>5732.7380000000003</v>
      </c>
      <c r="G31" s="143" t="s">
        <v>4</v>
      </c>
      <c r="H31" s="15">
        <v>727.35599999999999</v>
      </c>
      <c r="I31" s="15" t="s">
        <v>285</v>
      </c>
      <c r="J31" s="15">
        <v>411822.45699999999</v>
      </c>
      <c r="K31" s="143" t="s">
        <v>4</v>
      </c>
      <c r="L31" s="15">
        <v>45632.671000000002</v>
      </c>
      <c r="M31" s="15" t="s">
        <v>285</v>
      </c>
      <c r="N31" s="15">
        <v>108474.792</v>
      </c>
      <c r="O31" s="143" t="s">
        <v>4</v>
      </c>
      <c r="P31" s="15">
        <v>13990.684999999999</v>
      </c>
      <c r="Q31" s="15" t="s">
        <v>285</v>
      </c>
      <c r="R31" s="15">
        <v>8381.6180000000004</v>
      </c>
      <c r="S31" s="143" t="s">
        <v>4</v>
      </c>
      <c r="T31" s="15">
        <v>1022.066</v>
      </c>
    </row>
    <row r="32" spans="1:20" s="230" customFormat="1" ht="6" customHeight="1" x14ac:dyDescent="0.2">
      <c r="A32" s="17"/>
      <c r="B32" s="17"/>
      <c r="C32" s="17"/>
      <c r="D32" s="17"/>
      <c r="E32" s="17"/>
      <c r="F32" s="17"/>
      <c r="G32" s="294"/>
      <c r="H32" s="17"/>
      <c r="I32" s="17"/>
      <c r="J32" s="17"/>
      <c r="K32" s="294"/>
      <c r="L32" s="17"/>
      <c r="M32" s="17"/>
      <c r="N32" s="17"/>
      <c r="O32" s="294"/>
      <c r="P32" s="17"/>
      <c r="Q32" s="17"/>
      <c r="R32" s="17"/>
      <c r="S32" s="294"/>
      <c r="T32" s="17"/>
    </row>
    <row r="33" spans="1:20" s="127" customFormat="1" ht="5.25" customHeight="1" x14ac:dyDescent="0.2">
      <c r="A33" s="124"/>
      <c r="B33" s="124"/>
      <c r="C33" s="124"/>
      <c r="D33" s="124"/>
      <c r="E33" s="124"/>
      <c r="G33" s="143"/>
      <c r="K33" s="143"/>
      <c r="O33" s="143"/>
      <c r="S33" s="143"/>
    </row>
    <row r="34" spans="1:20" s="127" customFormat="1" ht="11.25" customHeight="1" x14ac:dyDescent="0.2">
      <c r="A34" s="232" t="s">
        <v>129</v>
      </c>
      <c r="B34" s="232"/>
      <c r="C34" s="232"/>
      <c r="D34" s="232"/>
      <c r="E34" s="232"/>
      <c r="F34" s="232"/>
      <c r="G34" s="263"/>
      <c r="H34" s="232"/>
      <c r="I34" s="232"/>
      <c r="J34" s="125"/>
      <c r="K34" s="143"/>
      <c r="L34" s="125"/>
      <c r="M34" s="125"/>
      <c r="N34" s="125"/>
      <c r="O34" s="143"/>
      <c r="P34" s="125"/>
      <c r="Q34" s="125"/>
      <c r="R34" s="125"/>
      <c r="S34" s="143"/>
      <c r="T34" s="125"/>
    </row>
    <row r="35" spans="1:20" s="127" customFormat="1" ht="11.25" customHeight="1" x14ac:dyDescent="0.2">
      <c r="A35" s="126" t="s">
        <v>22</v>
      </c>
      <c r="B35" s="126"/>
      <c r="C35" s="126"/>
      <c r="D35" s="126"/>
      <c r="E35" s="126"/>
      <c r="F35" s="11">
        <v>79.171000000000006</v>
      </c>
      <c r="G35" s="143" t="s">
        <v>4</v>
      </c>
      <c r="H35" s="11">
        <v>60.13</v>
      </c>
      <c r="I35" s="11" t="s">
        <v>285</v>
      </c>
      <c r="J35" s="11">
        <v>11101.856</v>
      </c>
      <c r="K35" s="143" t="s">
        <v>4</v>
      </c>
      <c r="L35" s="11">
        <v>8130.1549999999997</v>
      </c>
      <c r="M35" s="11" t="s">
        <v>285</v>
      </c>
      <c r="N35" s="11">
        <v>1477.7249999999999</v>
      </c>
      <c r="O35" s="143" t="s">
        <v>4</v>
      </c>
      <c r="P35" s="11">
        <v>1219.73</v>
      </c>
      <c r="Q35" s="11" t="s">
        <v>285</v>
      </c>
      <c r="R35" s="11">
        <v>171.79</v>
      </c>
      <c r="S35" s="143" t="s">
        <v>4</v>
      </c>
      <c r="T35" s="11">
        <v>121.84699999999999</v>
      </c>
    </row>
    <row r="36" spans="1:20" s="127" customFormat="1" ht="10.5" customHeight="1" x14ac:dyDescent="0.2">
      <c r="A36" s="263" t="s">
        <v>164</v>
      </c>
      <c r="E36" s="124"/>
      <c r="F36" s="15"/>
      <c r="G36" s="143"/>
      <c r="H36" s="15"/>
      <c r="I36" s="15"/>
      <c r="J36" s="15"/>
      <c r="K36" s="143"/>
      <c r="L36" s="15"/>
      <c r="M36" s="15"/>
      <c r="N36" s="15"/>
      <c r="O36" s="143"/>
      <c r="P36" s="15"/>
      <c r="Q36" s="15"/>
      <c r="R36" s="15"/>
      <c r="S36" s="143"/>
      <c r="T36" s="15"/>
    </row>
    <row r="37" spans="1:20" s="127" customFormat="1" ht="10.5" customHeight="1" x14ac:dyDescent="0.2">
      <c r="E37" s="124" t="s">
        <v>169</v>
      </c>
      <c r="F37" s="15" t="s">
        <v>284</v>
      </c>
      <c r="G37" s="143" t="s">
        <v>4</v>
      </c>
      <c r="H37" s="15" t="s">
        <v>284</v>
      </c>
      <c r="I37" s="15" t="s">
        <v>285</v>
      </c>
      <c r="J37" s="15" t="s">
        <v>284</v>
      </c>
      <c r="K37" s="143" t="s">
        <v>4</v>
      </c>
      <c r="L37" s="15" t="s">
        <v>284</v>
      </c>
      <c r="M37" s="15" t="s">
        <v>285</v>
      </c>
      <c r="N37" s="15" t="s">
        <v>284</v>
      </c>
      <c r="O37" s="143" t="s">
        <v>4</v>
      </c>
      <c r="P37" s="15" t="s">
        <v>284</v>
      </c>
      <c r="Q37" s="15" t="s">
        <v>285</v>
      </c>
      <c r="R37" s="15" t="s">
        <v>284</v>
      </c>
      <c r="S37" s="143" t="s">
        <v>4</v>
      </c>
      <c r="T37" s="15" t="s">
        <v>284</v>
      </c>
    </row>
    <row r="38" spans="1:20" s="127" customFormat="1" ht="10.5" customHeight="1" x14ac:dyDescent="0.2">
      <c r="E38" s="124" t="s">
        <v>170</v>
      </c>
      <c r="F38" s="15" t="s">
        <v>284</v>
      </c>
      <c r="G38" s="143" t="s">
        <v>4</v>
      </c>
      <c r="H38" s="15" t="s">
        <v>284</v>
      </c>
      <c r="I38" s="15" t="s">
        <v>285</v>
      </c>
      <c r="J38" s="15" t="s">
        <v>284</v>
      </c>
      <c r="K38" s="143" t="s">
        <v>4</v>
      </c>
      <c r="L38" s="15" t="s">
        <v>284</v>
      </c>
      <c r="M38" s="15" t="s">
        <v>285</v>
      </c>
      <c r="N38" s="15" t="s">
        <v>284</v>
      </c>
      <c r="O38" s="143" t="s">
        <v>4</v>
      </c>
      <c r="P38" s="15" t="s">
        <v>284</v>
      </c>
      <c r="Q38" s="15" t="s">
        <v>285</v>
      </c>
      <c r="R38" s="15" t="s">
        <v>284</v>
      </c>
      <c r="S38" s="143" t="s">
        <v>4</v>
      </c>
      <c r="T38" s="15" t="s">
        <v>284</v>
      </c>
    </row>
    <row r="39" spans="1:20" s="127" customFormat="1" ht="10.5" customHeight="1" x14ac:dyDescent="0.2">
      <c r="E39" s="124" t="s">
        <v>171</v>
      </c>
      <c r="F39" s="15" t="s">
        <v>284</v>
      </c>
      <c r="G39" s="143" t="s">
        <v>4</v>
      </c>
      <c r="H39" s="15" t="s">
        <v>284</v>
      </c>
      <c r="I39" s="15" t="s">
        <v>285</v>
      </c>
      <c r="J39" s="15" t="s">
        <v>284</v>
      </c>
      <c r="K39" s="143" t="s">
        <v>4</v>
      </c>
      <c r="L39" s="15" t="s">
        <v>284</v>
      </c>
      <c r="M39" s="15" t="s">
        <v>285</v>
      </c>
      <c r="N39" s="15" t="s">
        <v>284</v>
      </c>
      <c r="O39" s="143" t="s">
        <v>4</v>
      </c>
      <c r="P39" s="15" t="s">
        <v>284</v>
      </c>
      <c r="Q39" s="15" t="s">
        <v>285</v>
      </c>
      <c r="R39" s="15" t="s">
        <v>284</v>
      </c>
      <c r="S39" s="143" t="s">
        <v>4</v>
      </c>
      <c r="T39" s="15" t="s">
        <v>284</v>
      </c>
    </row>
    <row r="40" spans="1:20" s="127" customFormat="1" ht="10.5" customHeight="1" x14ac:dyDescent="0.2">
      <c r="E40" s="124" t="s">
        <v>172</v>
      </c>
      <c r="F40" s="15" t="s">
        <v>284</v>
      </c>
      <c r="G40" s="143" t="s">
        <v>4</v>
      </c>
      <c r="H40" s="15" t="s">
        <v>284</v>
      </c>
      <c r="I40" s="15" t="s">
        <v>285</v>
      </c>
      <c r="J40" s="15" t="s">
        <v>284</v>
      </c>
      <c r="K40" s="143" t="s">
        <v>4</v>
      </c>
      <c r="L40" s="15" t="s">
        <v>284</v>
      </c>
      <c r="M40" s="15" t="s">
        <v>285</v>
      </c>
      <c r="N40" s="15" t="s">
        <v>284</v>
      </c>
      <c r="O40" s="143" t="s">
        <v>4</v>
      </c>
      <c r="P40" s="15" t="s">
        <v>284</v>
      </c>
      <c r="Q40" s="15" t="s">
        <v>285</v>
      </c>
      <c r="R40" s="15" t="s">
        <v>284</v>
      </c>
      <c r="S40" s="143" t="s">
        <v>4</v>
      </c>
      <c r="T40" s="15" t="s">
        <v>284</v>
      </c>
    </row>
    <row r="41" spans="1:20" s="127" customFormat="1" ht="10.5" customHeight="1" x14ac:dyDescent="0.2">
      <c r="E41" s="124" t="s">
        <v>173</v>
      </c>
      <c r="F41" s="15">
        <v>43.863999999999997</v>
      </c>
      <c r="G41" s="143" t="s">
        <v>4</v>
      </c>
      <c r="H41" s="15">
        <v>40.472000000000001</v>
      </c>
      <c r="I41" s="15" t="s">
        <v>285</v>
      </c>
      <c r="J41" s="15">
        <v>4778.5810000000001</v>
      </c>
      <c r="K41" s="143" t="s">
        <v>4</v>
      </c>
      <c r="L41" s="15">
        <v>4224.3040000000001</v>
      </c>
      <c r="M41" s="15" t="s">
        <v>285</v>
      </c>
      <c r="N41" s="15">
        <v>764.197</v>
      </c>
      <c r="O41" s="143" t="s">
        <v>4</v>
      </c>
      <c r="P41" s="15">
        <v>690.77200000000005</v>
      </c>
      <c r="Q41" s="15" t="s">
        <v>285</v>
      </c>
      <c r="R41" s="15">
        <v>73.396000000000001</v>
      </c>
      <c r="S41" s="143" t="s">
        <v>4</v>
      </c>
      <c r="T41" s="15">
        <v>70.48</v>
      </c>
    </row>
    <row r="42" spans="1:20" s="127" customFormat="1" ht="10.5" customHeight="1" x14ac:dyDescent="0.2">
      <c r="E42" s="124" t="s">
        <v>174</v>
      </c>
      <c r="F42" s="15">
        <v>13.667999999999999</v>
      </c>
      <c r="G42" s="143" t="s">
        <v>4</v>
      </c>
      <c r="H42" s="15">
        <v>19.140999999999998</v>
      </c>
      <c r="I42" s="15" t="s">
        <v>285</v>
      </c>
      <c r="J42" s="15">
        <v>4999.0129999999999</v>
      </c>
      <c r="K42" s="143" t="s">
        <v>4</v>
      </c>
      <c r="L42" s="15">
        <v>6625.4179999999997</v>
      </c>
      <c r="M42" s="15" t="s">
        <v>285</v>
      </c>
      <c r="N42" s="15">
        <v>208.364</v>
      </c>
      <c r="O42" s="143" t="s">
        <v>4</v>
      </c>
      <c r="P42" s="15">
        <v>262.42200000000003</v>
      </c>
      <c r="Q42" s="15" t="s">
        <v>285</v>
      </c>
      <c r="R42" s="15">
        <v>75.869</v>
      </c>
      <c r="S42" s="143" t="s">
        <v>4</v>
      </c>
      <c r="T42" s="15">
        <v>91.198999999999998</v>
      </c>
    </row>
    <row r="43" spans="1:20" s="127" customFormat="1" ht="10.5" customHeight="1" x14ac:dyDescent="0.2">
      <c r="E43" s="124" t="s">
        <v>168</v>
      </c>
      <c r="F43" s="15">
        <v>21.638999999999999</v>
      </c>
      <c r="G43" s="143" t="s">
        <v>4</v>
      </c>
      <c r="H43" s="15">
        <v>40.14</v>
      </c>
      <c r="I43" s="15" t="s">
        <v>285</v>
      </c>
      <c r="J43" s="15">
        <v>1324.2619999999999</v>
      </c>
      <c r="K43" s="143" t="s">
        <v>4</v>
      </c>
      <c r="L43" s="15">
        <v>2087.7040000000002</v>
      </c>
      <c r="M43" s="15" t="s">
        <v>285</v>
      </c>
      <c r="N43" s="15">
        <v>505.16500000000002</v>
      </c>
      <c r="O43" s="143" t="s">
        <v>4</v>
      </c>
      <c r="P43" s="15">
        <v>970.41700000000003</v>
      </c>
      <c r="Q43" s="15" t="s">
        <v>285</v>
      </c>
      <c r="R43" s="15">
        <v>22.524999999999999</v>
      </c>
      <c r="S43" s="143" t="s">
        <v>4</v>
      </c>
      <c r="T43" s="15">
        <v>39.523000000000003</v>
      </c>
    </row>
    <row r="44" spans="1:20" s="230" customFormat="1" ht="5.25" customHeight="1" x14ac:dyDescent="0.2">
      <c r="A44" s="17"/>
      <c r="B44" s="17"/>
      <c r="C44" s="17"/>
      <c r="D44" s="17"/>
      <c r="E44" s="17"/>
      <c r="F44" s="17"/>
      <c r="G44" s="294"/>
      <c r="H44" s="17"/>
      <c r="I44" s="17"/>
      <c r="J44" s="17"/>
      <c r="K44" s="294"/>
      <c r="L44" s="17"/>
      <c r="M44" s="17"/>
      <c r="N44" s="17"/>
      <c r="O44" s="294"/>
      <c r="P44" s="17"/>
      <c r="Q44" s="17"/>
      <c r="R44" s="17"/>
      <c r="S44" s="294"/>
      <c r="T44" s="17"/>
    </row>
    <row r="45" spans="1:20" s="127" customFormat="1" ht="5.25" customHeight="1" x14ac:dyDescent="0.2">
      <c r="A45" s="124"/>
      <c r="B45" s="124"/>
      <c r="C45" s="124"/>
      <c r="D45" s="124"/>
      <c r="E45" s="124"/>
      <c r="G45" s="143"/>
      <c r="K45" s="143"/>
      <c r="O45" s="143"/>
      <c r="S45" s="143"/>
    </row>
    <row r="46" spans="1:20" s="127" customFormat="1" ht="11.25" customHeight="1" x14ac:dyDescent="0.2">
      <c r="A46" s="232" t="s">
        <v>482</v>
      </c>
      <c r="B46" s="232"/>
      <c r="C46" s="232"/>
      <c r="D46" s="232"/>
      <c r="E46" s="232"/>
      <c r="F46" s="232"/>
      <c r="G46" s="263"/>
      <c r="H46" s="232"/>
      <c r="I46" s="232"/>
      <c r="J46" s="5"/>
      <c r="K46" s="143"/>
      <c r="L46" s="5"/>
      <c r="M46" s="5"/>
      <c r="N46" s="5"/>
      <c r="O46" s="143"/>
      <c r="P46" s="5"/>
      <c r="Q46" s="5"/>
      <c r="R46" s="5"/>
      <c r="S46" s="143"/>
      <c r="T46" s="5"/>
    </row>
    <row r="47" spans="1:20" s="127" customFormat="1" ht="11.25" customHeight="1" x14ac:dyDescent="0.2">
      <c r="A47" s="126" t="s">
        <v>22</v>
      </c>
      <c r="B47" s="126"/>
      <c r="C47" s="126"/>
      <c r="D47" s="126"/>
      <c r="E47" s="126"/>
      <c r="F47" s="11">
        <v>40.290999999999997</v>
      </c>
      <c r="G47" s="143" t="s">
        <v>4</v>
      </c>
      <c r="H47" s="11">
        <v>44.609000000000002</v>
      </c>
      <c r="I47" s="11" t="s">
        <v>285</v>
      </c>
      <c r="J47" s="11">
        <v>1537.846</v>
      </c>
      <c r="K47" s="143" t="s">
        <v>4</v>
      </c>
      <c r="L47" s="11">
        <v>1351.1980000000001</v>
      </c>
      <c r="M47" s="11" t="s">
        <v>285</v>
      </c>
      <c r="N47" s="11">
        <v>141.43899999999999</v>
      </c>
      <c r="O47" s="143" t="s">
        <v>4</v>
      </c>
      <c r="P47" s="11">
        <v>276.69400000000002</v>
      </c>
      <c r="Q47" s="11" t="s">
        <v>285</v>
      </c>
      <c r="R47" s="11">
        <v>1.5109999999999999</v>
      </c>
      <c r="S47" s="143" t="s">
        <v>4</v>
      </c>
      <c r="T47" s="11">
        <v>2.9569999999999999</v>
      </c>
    </row>
    <row r="48" spans="1:20" s="127" customFormat="1" ht="10.5" customHeight="1" x14ac:dyDescent="0.2">
      <c r="A48" s="263" t="s">
        <v>164</v>
      </c>
      <c r="E48" s="124"/>
      <c r="F48" s="15"/>
      <c r="G48" s="143"/>
      <c r="H48" s="15"/>
      <c r="I48" s="15"/>
      <c r="J48" s="15"/>
      <c r="K48" s="143"/>
      <c r="L48" s="15"/>
      <c r="M48" s="15"/>
      <c r="N48" s="15"/>
      <c r="O48" s="143"/>
      <c r="P48" s="15"/>
      <c r="Q48" s="15"/>
      <c r="R48" s="15"/>
      <c r="S48" s="143"/>
      <c r="T48" s="15"/>
    </row>
    <row r="49" spans="1:20" s="127" customFormat="1" ht="10.5" customHeight="1" x14ac:dyDescent="0.2">
      <c r="E49" s="124" t="s">
        <v>165</v>
      </c>
      <c r="F49" s="15">
        <v>6.048</v>
      </c>
      <c r="G49" s="143" t="s">
        <v>4</v>
      </c>
      <c r="H49" s="15">
        <v>9.6869999999999994</v>
      </c>
      <c r="I49" s="15" t="s">
        <v>285</v>
      </c>
      <c r="J49" s="15">
        <v>222.04599999999999</v>
      </c>
      <c r="K49" s="143" t="s">
        <v>4</v>
      </c>
      <c r="L49" s="15">
        <v>364.76100000000002</v>
      </c>
      <c r="M49" s="15" t="s">
        <v>285</v>
      </c>
      <c r="N49" s="15" t="s">
        <v>284</v>
      </c>
      <c r="O49" s="143" t="s">
        <v>4</v>
      </c>
      <c r="P49" s="15" t="s">
        <v>284</v>
      </c>
      <c r="Q49" s="15" t="s">
        <v>285</v>
      </c>
      <c r="R49" s="15" t="s">
        <v>284</v>
      </c>
      <c r="S49" s="143" t="s">
        <v>4</v>
      </c>
      <c r="T49" s="15" t="s">
        <v>284</v>
      </c>
    </row>
    <row r="50" spans="1:20" s="127" customFormat="1" ht="10.5" customHeight="1" x14ac:dyDescent="0.2">
      <c r="E50" s="124" t="s">
        <v>166</v>
      </c>
      <c r="F50" s="15">
        <v>10.234</v>
      </c>
      <c r="G50" s="143" t="s">
        <v>4</v>
      </c>
      <c r="H50" s="15">
        <v>5.718</v>
      </c>
      <c r="I50" s="15" t="s">
        <v>285</v>
      </c>
      <c r="J50" s="15">
        <v>1028.931</v>
      </c>
      <c r="K50" s="143" t="s">
        <v>4</v>
      </c>
      <c r="L50" s="15">
        <v>1231.9459999999999</v>
      </c>
      <c r="M50" s="15" t="s">
        <v>285</v>
      </c>
      <c r="N50" s="15" t="s">
        <v>284</v>
      </c>
      <c r="O50" s="143" t="s">
        <v>4</v>
      </c>
      <c r="P50" s="15" t="s">
        <v>284</v>
      </c>
      <c r="Q50" s="15" t="s">
        <v>285</v>
      </c>
      <c r="R50" s="15" t="s">
        <v>284</v>
      </c>
      <c r="S50" s="143" t="s">
        <v>4</v>
      </c>
      <c r="T50" s="15" t="s">
        <v>284</v>
      </c>
    </row>
    <row r="51" spans="1:20" s="127" customFormat="1" ht="10.5" customHeight="1" x14ac:dyDescent="0.2">
      <c r="E51" s="124" t="s">
        <v>167</v>
      </c>
      <c r="F51" s="15">
        <v>24.009</v>
      </c>
      <c r="G51" s="143" t="s">
        <v>4</v>
      </c>
      <c r="H51" s="15">
        <v>43.167999999999999</v>
      </c>
      <c r="I51" s="15" t="s">
        <v>285</v>
      </c>
      <c r="J51" s="15">
        <v>286.86799999999999</v>
      </c>
      <c r="K51" s="143" t="s">
        <v>4</v>
      </c>
      <c r="L51" s="15">
        <v>418.33300000000003</v>
      </c>
      <c r="M51" s="15" t="s">
        <v>285</v>
      </c>
      <c r="N51" s="15">
        <v>141.43899999999999</v>
      </c>
      <c r="O51" s="143" t="s">
        <v>4</v>
      </c>
      <c r="P51" s="15">
        <v>276.69400000000002</v>
      </c>
      <c r="Q51" s="15" t="s">
        <v>285</v>
      </c>
      <c r="R51" s="15">
        <v>1.5109999999999999</v>
      </c>
      <c r="S51" s="143" t="s">
        <v>4</v>
      </c>
      <c r="T51" s="15">
        <v>2.9569999999999999</v>
      </c>
    </row>
    <row r="52" spans="1:20" s="127" customFormat="1" ht="10.5" customHeight="1" x14ac:dyDescent="0.2">
      <c r="E52" s="124" t="s">
        <v>168</v>
      </c>
      <c r="F52" s="15" t="s">
        <v>284</v>
      </c>
      <c r="G52" s="143" t="s">
        <v>4</v>
      </c>
      <c r="H52" s="15" t="s">
        <v>284</v>
      </c>
      <c r="I52" s="15" t="s">
        <v>285</v>
      </c>
      <c r="J52" s="15" t="s">
        <v>284</v>
      </c>
      <c r="K52" s="143" t="s">
        <v>4</v>
      </c>
      <c r="L52" s="15" t="s">
        <v>284</v>
      </c>
      <c r="M52" s="15" t="s">
        <v>285</v>
      </c>
      <c r="N52" s="15" t="s">
        <v>284</v>
      </c>
      <c r="O52" s="143" t="s">
        <v>4</v>
      </c>
      <c r="P52" s="15" t="s">
        <v>284</v>
      </c>
      <c r="Q52" s="15" t="s">
        <v>285</v>
      </c>
      <c r="R52" s="15" t="s">
        <v>284</v>
      </c>
      <c r="S52" s="143" t="s">
        <v>4</v>
      </c>
      <c r="T52" s="15" t="s">
        <v>284</v>
      </c>
    </row>
    <row r="53" spans="1:20" s="230" customFormat="1" ht="6" customHeight="1" x14ac:dyDescent="0.2">
      <c r="A53" s="17"/>
      <c r="B53" s="17"/>
      <c r="C53" s="17"/>
      <c r="D53" s="17"/>
      <c r="E53" s="17"/>
      <c r="F53" s="17"/>
      <c r="G53" s="294"/>
      <c r="H53" s="17"/>
      <c r="I53" s="17"/>
      <c r="J53" s="17"/>
      <c r="K53" s="294"/>
      <c r="L53" s="17"/>
      <c r="M53" s="17"/>
      <c r="N53" s="17"/>
      <c r="O53" s="294"/>
      <c r="P53" s="17"/>
      <c r="Q53" s="17"/>
      <c r="R53" s="17"/>
      <c r="S53" s="294"/>
      <c r="T53" s="17"/>
    </row>
    <row r="54" spans="1:20" s="127" customFormat="1" ht="5.25" customHeight="1" x14ac:dyDescent="0.2">
      <c r="A54" s="124"/>
      <c r="B54" s="124"/>
      <c r="C54" s="124"/>
      <c r="D54" s="124"/>
      <c r="E54" s="124"/>
      <c r="G54" s="143"/>
      <c r="K54" s="143"/>
      <c r="O54" s="143"/>
      <c r="S54" s="143"/>
    </row>
    <row r="55" spans="1:20" s="127" customFormat="1" ht="12" customHeight="1" x14ac:dyDescent="0.2">
      <c r="A55" s="232" t="s">
        <v>130</v>
      </c>
      <c r="B55" s="232"/>
      <c r="C55" s="232"/>
      <c r="D55" s="232"/>
      <c r="E55" s="232"/>
      <c r="F55" s="232"/>
      <c r="G55" s="143"/>
      <c r="H55" s="125"/>
      <c r="I55" s="125"/>
      <c r="J55" s="125"/>
      <c r="K55" s="143"/>
      <c r="L55" s="125"/>
      <c r="M55" s="125"/>
      <c r="N55" s="125"/>
      <c r="O55" s="143"/>
      <c r="P55" s="125"/>
      <c r="Q55" s="125"/>
      <c r="R55" s="125"/>
      <c r="S55" s="143"/>
      <c r="T55" s="125"/>
    </row>
    <row r="56" spans="1:20" s="127" customFormat="1" ht="12" customHeight="1" x14ac:dyDescent="0.2">
      <c r="A56" s="126" t="s">
        <v>22</v>
      </c>
      <c r="B56" s="126"/>
      <c r="C56" s="126"/>
      <c r="D56" s="126"/>
      <c r="E56" s="126"/>
      <c r="F56" s="11">
        <v>5222.3370000000004</v>
      </c>
      <c r="G56" s="143" t="s">
        <v>4</v>
      </c>
      <c r="H56" s="11">
        <v>1320.518</v>
      </c>
      <c r="I56" s="11" t="s">
        <v>285</v>
      </c>
      <c r="J56" s="11">
        <v>417602.75599999999</v>
      </c>
      <c r="K56" s="143" t="s">
        <v>4</v>
      </c>
      <c r="L56" s="11">
        <v>45932.91</v>
      </c>
      <c r="M56" s="11" t="s">
        <v>285</v>
      </c>
      <c r="N56" s="11">
        <v>59957.627999999997</v>
      </c>
      <c r="O56" s="143" t="s">
        <v>4</v>
      </c>
      <c r="P56" s="11">
        <v>10399.526</v>
      </c>
      <c r="Q56" s="11" t="s">
        <v>285</v>
      </c>
      <c r="R56" s="11">
        <v>5861.6840000000002</v>
      </c>
      <c r="S56" s="143" t="s">
        <v>4</v>
      </c>
      <c r="T56" s="11">
        <v>750.41800000000001</v>
      </c>
    </row>
    <row r="57" spans="1:20" s="127" customFormat="1" ht="10.5" customHeight="1" x14ac:dyDescent="0.2">
      <c r="A57" s="263" t="s">
        <v>164</v>
      </c>
      <c r="E57" s="124"/>
      <c r="F57" s="15"/>
      <c r="G57" s="143"/>
      <c r="H57" s="15"/>
      <c r="I57" s="15"/>
      <c r="J57" s="15"/>
      <c r="K57" s="143"/>
      <c r="L57" s="15"/>
      <c r="M57" s="15"/>
      <c r="N57" s="15"/>
      <c r="O57" s="143"/>
      <c r="P57" s="15"/>
      <c r="Q57" s="15"/>
      <c r="R57" s="15"/>
      <c r="S57" s="143"/>
      <c r="T57" s="15"/>
    </row>
    <row r="58" spans="1:20" s="127" customFormat="1" ht="10.5" customHeight="1" x14ac:dyDescent="0.2">
      <c r="E58" s="124" t="s">
        <v>169</v>
      </c>
      <c r="F58" s="15">
        <v>5.4710000000000001</v>
      </c>
      <c r="G58" s="143" t="s">
        <v>4</v>
      </c>
      <c r="H58" s="15">
        <v>6.3739999999999997</v>
      </c>
      <c r="I58" s="15" t="s">
        <v>285</v>
      </c>
      <c r="J58" s="15">
        <v>274.89600000000002</v>
      </c>
      <c r="K58" s="143" t="s">
        <v>4</v>
      </c>
      <c r="L58" s="15">
        <v>374.04300000000001</v>
      </c>
      <c r="M58" s="15" t="s">
        <v>285</v>
      </c>
      <c r="N58" s="15">
        <v>25.073</v>
      </c>
      <c r="O58" s="143" t="s">
        <v>4</v>
      </c>
      <c r="P58" s="15">
        <v>40.512</v>
      </c>
      <c r="Q58" s="15" t="s">
        <v>285</v>
      </c>
      <c r="R58" s="15">
        <v>0.29899999999999999</v>
      </c>
      <c r="S58" s="143" t="s">
        <v>4</v>
      </c>
      <c r="T58" s="15">
        <v>0.32200000000000001</v>
      </c>
    </row>
    <row r="59" spans="1:20" s="127" customFormat="1" ht="10.5" customHeight="1" x14ac:dyDescent="0.2">
      <c r="E59" s="124" t="s">
        <v>170</v>
      </c>
      <c r="F59" s="15">
        <v>69.415999999999997</v>
      </c>
      <c r="G59" s="143" t="s">
        <v>4</v>
      </c>
      <c r="H59" s="15">
        <v>51.38</v>
      </c>
      <c r="I59" s="15" t="s">
        <v>285</v>
      </c>
      <c r="J59" s="15">
        <v>18899.919000000002</v>
      </c>
      <c r="K59" s="143" t="s">
        <v>4</v>
      </c>
      <c r="L59" s="15">
        <v>13188.436</v>
      </c>
      <c r="M59" s="15" t="s">
        <v>285</v>
      </c>
      <c r="N59" s="15">
        <v>791.13599999999997</v>
      </c>
      <c r="O59" s="143" t="s">
        <v>4</v>
      </c>
      <c r="P59" s="15">
        <v>622.81500000000005</v>
      </c>
      <c r="Q59" s="15" t="s">
        <v>285</v>
      </c>
      <c r="R59" s="15">
        <v>298.375</v>
      </c>
      <c r="S59" s="143" t="s">
        <v>4</v>
      </c>
      <c r="T59" s="15">
        <v>317.32799999999997</v>
      </c>
    </row>
    <row r="60" spans="1:20" s="127" customFormat="1" ht="10.5" customHeight="1" x14ac:dyDescent="0.2">
      <c r="E60" s="124" t="s">
        <v>171</v>
      </c>
      <c r="F60" s="15">
        <v>1078.46</v>
      </c>
      <c r="G60" s="143" t="s">
        <v>4</v>
      </c>
      <c r="H60" s="15">
        <v>1157.1869999999999</v>
      </c>
      <c r="I60" s="15" t="s">
        <v>285</v>
      </c>
      <c r="J60" s="15">
        <v>49751.025999999998</v>
      </c>
      <c r="K60" s="143" t="s">
        <v>4</v>
      </c>
      <c r="L60" s="15">
        <v>26559.64</v>
      </c>
      <c r="M60" s="15" t="s">
        <v>285</v>
      </c>
      <c r="N60" s="15">
        <v>5018.6350000000002</v>
      </c>
      <c r="O60" s="143" t="s">
        <v>4</v>
      </c>
      <c r="P60" s="15">
        <v>2972.069</v>
      </c>
      <c r="Q60" s="15" t="s">
        <v>285</v>
      </c>
      <c r="R60" s="15">
        <v>445.47800000000001</v>
      </c>
      <c r="S60" s="143" t="s">
        <v>4</v>
      </c>
      <c r="T60" s="15">
        <v>287.98399999999998</v>
      </c>
    </row>
    <row r="61" spans="1:20" s="127" customFormat="1" ht="10.5" customHeight="1" x14ac:dyDescent="0.2">
      <c r="E61" s="124" t="s">
        <v>172</v>
      </c>
      <c r="F61" s="15">
        <v>96.623999999999995</v>
      </c>
      <c r="G61" s="143" t="s">
        <v>4</v>
      </c>
      <c r="H61" s="15">
        <v>51.084000000000003</v>
      </c>
      <c r="I61" s="15" t="s">
        <v>285</v>
      </c>
      <c r="J61" s="15">
        <v>13898.22</v>
      </c>
      <c r="K61" s="143" t="s">
        <v>4</v>
      </c>
      <c r="L61" s="15">
        <v>6400.375</v>
      </c>
      <c r="M61" s="15" t="s">
        <v>285</v>
      </c>
      <c r="N61" s="15">
        <v>913.51599999999996</v>
      </c>
      <c r="O61" s="143" t="s">
        <v>4</v>
      </c>
      <c r="P61" s="15">
        <v>496.245</v>
      </c>
      <c r="Q61" s="15" t="s">
        <v>285</v>
      </c>
      <c r="R61" s="15">
        <v>140.85599999999999</v>
      </c>
      <c r="S61" s="143" t="s">
        <v>4</v>
      </c>
      <c r="T61" s="15">
        <v>87.227999999999994</v>
      </c>
    </row>
    <row r="62" spans="1:20" s="127" customFormat="1" ht="10.5" customHeight="1" x14ac:dyDescent="0.2">
      <c r="E62" s="124" t="s">
        <v>173</v>
      </c>
      <c r="F62" s="15">
        <v>3046.0239999999999</v>
      </c>
      <c r="G62" s="143" t="s">
        <v>4</v>
      </c>
      <c r="H62" s="15">
        <v>490.69600000000003</v>
      </c>
      <c r="I62" s="15" t="s">
        <v>285</v>
      </c>
      <c r="J62" s="15">
        <v>262276.55800000002</v>
      </c>
      <c r="K62" s="143" t="s">
        <v>4</v>
      </c>
      <c r="L62" s="15">
        <v>29979.097000000002</v>
      </c>
      <c r="M62" s="15" t="s">
        <v>285</v>
      </c>
      <c r="N62" s="15">
        <v>38009.239000000001</v>
      </c>
      <c r="O62" s="143" t="s">
        <v>4</v>
      </c>
      <c r="P62" s="15">
        <v>7133.7910000000002</v>
      </c>
      <c r="Q62" s="15" t="s">
        <v>285</v>
      </c>
      <c r="R62" s="15">
        <v>3701.7220000000002</v>
      </c>
      <c r="S62" s="143" t="s">
        <v>4</v>
      </c>
      <c r="T62" s="15">
        <v>523.02599999999995</v>
      </c>
    </row>
    <row r="63" spans="1:20" s="127" customFormat="1" ht="10.5" customHeight="1" x14ac:dyDescent="0.2">
      <c r="E63" s="124" t="s">
        <v>174</v>
      </c>
      <c r="F63" s="15">
        <v>601.13499999999999</v>
      </c>
      <c r="G63" s="143" t="s">
        <v>4</v>
      </c>
      <c r="H63" s="15">
        <v>377.10700000000003</v>
      </c>
      <c r="I63" s="15" t="s">
        <v>285</v>
      </c>
      <c r="J63" s="15">
        <v>43228.99</v>
      </c>
      <c r="K63" s="143" t="s">
        <v>4</v>
      </c>
      <c r="L63" s="15">
        <v>15274.499</v>
      </c>
      <c r="M63" s="15" t="s">
        <v>285</v>
      </c>
      <c r="N63" s="15">
        <v>9902.884</v>
      </c>
      <c r="O63" s="143" t="s">
        <v>4</v>
      </c>
      <c r="P63" s="15">
        <v>6298.2169999999996</v>
      </c>
      <c r="Q63" s="15" t="s">
        <v>285</v>
      </c>
      <c r="R63" s="15">
        <v>762.43299999999999</v>
      </c>
      <c r="S63" s="143" t="s">
        <v>4</v>
      </c>
      <c r="T63" s="15">
        <v>276.202</v>
      </c>
    </row>
    <row r="64" spans="1:20" s="127" customFormat="1" ht="10.5" customHeight="1" x14ac:dyDescent="0.2">
      <c r="E64" s="124" t="s">
        <v>168</v>
      </c>
      <c r="F64" s="15">
        <v>325.20699999999999</v>
      </c>
      <c r="G64" s="143" t="s">
        <v>4</v>
      </c>
      <c r="H64" s="15">
        <v>183.179</v>
      </c>
      <c r="I64" s="15" t="s">
        <v>285</v>
      </c>
      <c r="J64" s="15">
        <v>29273.147000000001</v>
      </c>
      <c r="K64" s="143" t="s">
        <v>4</v>
      </c>
      <c r="L64" s="15">
        <v>15817.209000000001</v>
      </c>
      <c r="M64" s="15" t="s">
        <v>285</v>
      </c>
      <c r="N64" s="15">
        <v>5297.1459999999997</v>
      </c>
      <c r="O64" s="143" t="s">
        <v>4</v>
      </c>
      <c r="P64" s="15">
        <v>3323.96</v>
      </c>
      <c r="Q64" s="15" t="s">
        <v>285</v>
      </c>
      <c r="R64" s="15">
        <v>512.52200000000005</v>
      </c>
      <c r="S64" s="143" t="s">
        <v>4</v>
      </c>
      <c r="T64" s="15">
        <v>264.37900000000002</v>
      </c>
    </row>
    <row r="65" spans="1:20" s="230" customFormat="1" ht="5.25" customHeight="1" x14ac:dyDescent="0.2">
      <c r="A65" s="17"/>
      <c r="B65" s="17"/>
      <c r="C65" s="17"/>
      <c r="D65" s="17"/>
      <c r="E65" s="17"/>
      <c r="F65" s="17"/>
      <c r="G65" s="294"/>
      <c r="H65" s="17"/>
      <c r="I65" s="17"/>
      <c r="J65" s="17"/>
      <c r="K65" s="294"/>
      <c r="L65" s="17"/>
      <c r="M65" s="17"/>
      <c r="N65" s="17"/>
      <c r="O65" s="294"/>
      <c r="P65" s="17"/>
      <c r="Q65" s="17"/>
      <c r="R65" s="17"/>
      <c r="S65" s="294"/>
      <c r="T65" s="17"/>
    </row>
    <row r="66" spans="1:20" s="127" customFormat="1" ht="5.25" customHeight="1" x14ac:dyDescent="0.2">
      <c r="A66" s="124"/>
      <c r="B66" s="124"/>
      <c r="C66" s="124"/>
      <c r="D66" s="124"/>
      <c r="E66" s="124"/>
      <c r="G66" s="143"/>
      <c r="K66" s="143"/>
      <c r="O66" s="143"/>
      <c r="S66" s="143"/>
    </row>
    <row r="67" spans="1:20" s="127" customFormat="1" ht="11.25" customHeight="1" x14ac:dyDescent="0.2">
      <c r="A67" s="232" t="s">
        <v>131</v>
      </c>
      <c r="B67" s="232"/>
      <c r="C67" s="232"/>
      <c r="D67" s="232"/>
      <c r="E67" s="232"/>
      <c r="F67" s="232"/>
      <c r="G67" s="263"/>
      <c r="H67" s="232"/>
      <c r="I67" s="232"/>
      <c r="J67" s="5"/>
      <c r="K67" s="143"/>
      <c r="L67" s="5"/>
      <c r="M67" s="5"/>
      <c r="N67" s="5"/>
      <c r="O67" s="143"/>
      <c r="P67" s="5"/>
      <c r="Q67" s="5"/>
      <c r="R67" s="5"/>
      <c r="S67" s="143"/>
      <c r="T67" s="5"/>
    </row>
    <row r="68" spans="1:20" s="127" customFormat="1" ht="11.25" customHeight="1" x14ac:dyDescent="0.2">
      <c r="A68" s="126" t="s">
        <v>22</v>
      </c>
      <c r="B68" s="126"/>
      <c r="C68" s="126"/>
      <c r="D68" s="126"/>
      <c r="E68" s="126"/>
      <c r="F68" s="11">
        <v>201.059</v>
      </c>
      <c r="G68" s="143" t="s">
        <v>4</v>
      </c>
      <c r="H68" s="11">
        <v>220.52699999999999</v>
      </c>
      <c r="I68" s="11" t="s">
        <v>285</v>
      </c>
      <c r="J68" s="11">
        <v>16237.441000000001</v>
      </c>
      <c r="K68" s="143" t="s">
        <v>4</v>
      </c>
      <c r="L68" s="11">
        <v>8895.8739999999998</v>
      </c>
      <c r="M68" s="11" t="s">
        <v>285</v>
      </c>
      <c r="N68" s="11">
        <v>3094.8130000000001</v>
      </c>
      <c r="O68" s="143" t="s">
        <v>4</v>
      </c>
      <c r="P68" s="11">
        <v>3061.4639999999999</v>
      </c>
      <c r="Q68" s="11" t="s">
        <v>285</v>
      </c>
      <c r="R68" s="11">
        <v>304.315</v>
      </c>
      <c r="S68" s="143" t="s">
        <v>4</v>
      </c>
      <c r="T68" s="11">
        <v>230.916</v>
      </c>
    </row>
    <row r="69" spans="1:20" s="127" customFormat="1" ht="10.5" customHeight="1" x14ac:dyDescent="0.2">
      <c r="A69" s="263" t="s">
        <v>164</v>
      </c>
      <c r="E69" s="124"/>
      <c r="F69" s="15"/>
      <c r="G69" s="143"/>
      <c r="H69" s="15"/>
      <c r="I69" s="15"/>
      <c r="J69" s="15"/>
      <c r="K69" s="143"/>
      <c r="L69" s="15"/>
      <c r="M69" s="15"/>
      <c r="N69" s="15"/>
      <c r="O69" s="143"/>
      <c r="P69" s="15"/>
      <c r="Q69" s="15"/>
      <c r="R69" s="15"/>
      <c r="S69" s="143"/>
      <c r="T69" s="15"/>
    </row>
    <row r="70" spans="1:20" s="127" customFormat="1" ht="10.5" customHeight="1" x14ac:dyDescent="0.2">
      <c r="E70" s="124" t="s">
        <v>169</v>
      </c>
      <c r="F70" s="15" t="s">
        <v>284</v>
      </c>
      <c r="G70" s="143" t="s">
        <v>4</v>
      </c>
      <c r="H70" s="15" t="s">
        <v>284</v>
      </c>
      <c r="I70" s="15" t="s">
        <v>285</v>
      </c>
      <c r="J70" s="15" t="s">
        <v>284</v>
      </c>
      <c r="K70" s="143" t="s">
        <v>4</v>
      </c>
      <c r="L70" s="15" t="s">
        <v>284</v>
      </c>
      <c r="M70" s="15" t="s">
        <v>285</v>
      </c>
      <c r="N70" s="15" t="s">
        <v>284</v>
      </c>
      <c r="O70" s="143" t="s">
        <v>4</v>
      </c>
      <c r="P70" s="15" t="s">
        <v>284</v>
      </c>
      <c r="Q70" s="15" t="s">
        <v>285</v>
      </c>
      <c r="R70" s="15" t="s">
        <v>284</v>
      </c>
      <c r="S70" s="143" t="s">
        <v>4</v>
      </c>
      <c r="T70" s="15" t="s">
        <v>284</v>
      </c>
    </row>
    <row r="71" spans="1:20" s="127" customFormat="1" ht="10.5" customHeight="1" x14ac:dyDescent="0.2">
      <c r="E71" s="124" t="s">
        <v>170</v>
      </c>
      <c r="F71" s="15">
        <v>2.3860000000000001</v>
      </c>
      <c r="G71" s="143" t="s">
        <v>4</v>
      </c>
      <c r="H71" s="15">
        <v>3.383</v>
      </c>
      <c r="I71" s="15" t="s">
        <v>285</v>
      </c>
      <c r="J71" s="15">
        <v>204.74799999999999</v>
      </c>
      <c r="K71" s="143" t="s">
        <v>4</v>
      </c>
      <c r="L71" s="15">
        <v>307.12700000000001</v>
      </c>
      <c r="M71" s="15" t="s">
        <v>285</v>
      </c>
      <c r="N71" s="15">
        <v>12.912000000000001</v>
      </c>
      <c r="O71" s="143" t="s">
        <v>4</v>
      </c>
      <c r="P71" s="15">
        <v>20.626000000000001</v>
      </c>
      <c r="Q71" s="15" t="s">
        <v>285</v>
      </c>
      <c r="R71" s="15">
        <v>0.92200000000000004</v>
      </c>
      <c r="S71" s="143" t="s">
        <v>4</v>
      </c>
      <c r="T71" s="15">
        <v>1.583</v>
      </c>
    </row>
    <row r="72" spans="1:20" s="127" customFormat="1" ht="10.5" customHeight="1" x14ac:dyDescent="0.2">
      <c r="E72" s="124" t="s">
        <v>171</v>
      </c>
      <c r="F72" s="15">
        <v>3.157</v>
      </c>
      <c r="G72" s="143" t="s">
        <v>4</v>
      </c>
      <c r="H72" s="15">
        <v>3.5710000000000002</v>
      </c>
      <c r="I72" s="15" t="s">
        <v>285</v>
      </c>
      <c r="J72" s="15">
        <v>1025.133</v>
      </c>
      <c r="K72" s="143" t="s">
        <v>4</v>
      </c>
      <c r="L72" s="15">
        <v>1118</v>
      </c>
      <c r="M72" s="15" t="s">
        <v>285</v>
      </c>
      <c r="N72" s="15">
        <v>37.856999999999999</v>
      </c>
      <c r="O72" s="143" t="s">
        <v>4</v>
      </c>
      <c r="P72" s="15">
        <v>48.054000000000002</v>
      </c>
      <c r="Q72" s="15" t="s">
        <v>285</v>
      </c>
      <c r="R72" s="15">
        <v>16.536000000000001</v>
      </c>
      <c r="S72" s="143" t="s">
        <v>4</v>
      </c>
      <c r="T72" s="15">
        <v>20.605</v>
      </c>
    </row>
    <row r="73" spans="1:20" s="127" customFormat="1" ht="10.5" customHeight="1" x14ac:dyDescent="0.2">
      <c r="E73" s="124" t="s">
        <v>172</v>
      </c>
      <c r="F73" s="15">
        <v>21.581</v>
      </c>
      <c r="G73" s="143" t="s">
        <v>4</v>
      </c>
      <c r="H73" s="15">
        <v>35.003999999999998</v>
      </c>
      <c r="I73" s="15" t="s">
        <v>285</v>
      </c>
      <c r="J73" s="15">
        <v>1030.3720000000001</v>
      </c>
      <c r="K73" s="143" t="s">
        <v>4</v>
      </c>
      <c r="L73" s="15">
        <v>1024.5160000000001</v>
      </c>
      <c r="M73" s="15" t="s">
        <v>285</v>
      </c>
      <c r="N73" s="15">
        <v>423.10300000000001</v>
      </c>
      <c r="O73" s="143" t="s">
        <v>4</v>
      </c>
      <c r="P73" s="15">
        <v>683.16200000000003</v>
      </c>
      <c r="Q73" s="15" t="s">
        <v>285</v>
      </c>
      <c r="R73" s="15">
        <v>21.466999999999999</v>
      </c>
      <c r="S73" s="143" t="s">
        <v>4</v>
      </c>
      <c r="T73" s="15">
        <v>21.945</v>
      </c>
    </row>
    <row r="74" spans="1:20" s="127" customFormat="1" ht="10.5" customHeight="1" x14ac:dyDescent="0.2">
      <c r="E74" s="124" t="s">
        <v>173</v>
      </c>
      <c r="F74" s="15">
        <v>149.87100000000001</v>
      </c>
      <c r="G74" s="143" t="s">
        <v>4</v>
      </c>
      <c r="H74" s="15">
        <v>216.43100000000001</v>
      </c>
      <c r="I74" s="15" t="s">
        <v>285</v>
      </c>
      <c r="J74" s="15">
        <v>8153.4780000000001</v>
      </c>
      <c r="K74" s="143" t="s">
        <v>4</v>
      </c>
      <c r="L74" s="15">
        <v>5110.9639999999999</v>
      </c>
      <c r="M74" s="15" t="s">
        <v>285</v>
      </c>
      <c r="N74" s="15">
        <v>2054.2669999999998</v>
      </c>
      <c r="O74" s="143" t="s">
        <v>4</v>
      </c>
      <c r="P74" s="15">
        <v>2923.5509999999999</v>
      </c>
      <c r="Q74" s="15" t="s">
        <v>285</v>
      </c>
      <c r="R74" s="15">
        <v>106.235</v>
      </c>
      <c r="S74" s="143" t="s">
        <v>4</v>
      </c>
      <c r="T74" s="15">
        <v>62.609000000000002</v>
      </c>
    </row>
    <row r="75" spans="1:20" s="127" customFormat="1" ht="10.5" customHeight="1" x14ac:dyDescent="0.2">
      <c r="E75" s="124" t="s">
        <v>174</v>
      </c>
      <c r="F75" s="15">
        <v>20.896999999999998</v>
      </c>
      <c r="G75" s="143" t="s">
        <v>4</v>
      </c>
      <c r="H75" s="15">
        <v>22.721</v>
      </c>
      <c r="I75" s="15" t="s">
        <v>285</v>
      </c>
      <c r="J75" s="15">
        <v>5546.3950000000004</v>
      </c>
      <c r="K75" s="143" t="s">
        <v>4</v>
      </c>
      <c r="L75" s="15">
        <v>7104.5540000000001</v>
      </c>
      <c r="M75" s="15" t="s">
        <v>285</v>
      </c>
      <c r="N75" s="15">
        <v>527.89400000000001</v>
      </c>
      <c r="O75" s="143" t="s">
        <v>4</v>
      </c>
      <c r="P75" s="15">
        <v>594.625</v>
      </c>
      <c r="Q75" s="15" t="s">
        <v>285</v>
      </c>
      <c r="R75" s="15">
        <v>156.14500000000001</v>
      </c>
      <c r="S75" s="143" t="s">
        <v>4</v>
      </c>
      <c r="T75" s="15">
        <v>220.221</v>
      </c>
    </row>
    <row r="76" spans="1:20" s="127" customFormat="1" ht="10.5" customHeight="1" x14ac:dyDescent="0.2">
      <c r="E76" s="124" t="s">
        <v>168</v>
      </c>
      <c r="F76" s="15">
        <v>3.1659999999999999</v>
      </c>
      <c r="G76" s="143" t="s">
        <v>4</v>
      </c>
      <c r="H76" s="15">
        <v>6.1829999999999998</v>
      </c>
      <c r="I76" s="15" t="s">
        <v>285</v>
      </c>
      <c r="J76" s="15">
        <v>277.31400000000002</v>
      </c>
      <c r="K76" s="143" t="s">
        <v>4</v>
      </c>
      <c r="L76" s="15">
        <v>541.64499999999998</v>
      </c>
      <c r="M76" s="15" t="s">
        <v>285</v>
      </c>
      <c r="N76" s="15">
        <v>38.78</v>
      </c>
      <c r="O76" s="143" t="s">
        <v>4</v>
      </c>
      <c r="P76" s="15">
        <v>75.744</v>
      </c>
      <c r="Q76" s="15" t="s">
        <v>285</v>
      </c>
      <c r="R76" s="15">
        <v>3.0110000000000001</v>
      </c>
      <c r="S76" s="143" t="s">
        <v>4</v>
      </c>
      <c r="T76" s="15">
        <v>5.88</v>
      </c>
    </row>
    <row r="77" spans="1:20" ht="12" customHeight="1" thickBot="1" x14ac:dyDescent="0.3">
      <c r="A77" s="261"/>
      <c r="B77" s="261"/>
      <c r="C77" s="261"/>
      <c r="D77" s="261"/>
      <c r="E77" s="63"/>
      <c r="F77" s="64"/>
      <c r="G77" s="47"/>
      <c r="H77" s="64"/>
      <c r="I77" s="64"/>
      <c r="J77" s="64"/>
      <c r="K77" s="47"/>
      <c r="L77" s="64"/>
      <c r="M77" s="64"/>
      <c r="N77" s="64"/>
      <c r="O77" s="47"/>
      <c r="P77" s="64"/>
      <c r="Q77" s="64"/>
      <c r="R77" s="64"/>
      <c r="S77" s="47"/>
      <c r="T77" s="64"/>
    </row>
    <row r="78" spans="1:20" x14ac:dyDescent="0.2">
      <c r="A78" s="521" t="s">
        <v>483</v>
      </c>
      <c r="B78" s="521"/>
      <c r="C78" s="521"/>
      <c r="D78" s="521"/>
      <c r="E78" s="521"/>
      <c r="F78" s="521"/>
      <c r="G78" s="521"/>
      <c r="H78" s="521"/>
      <c r="I78" s="521"/>
      <c r="J78" s="521"/>
      <c r="K78" s="521"/>
      <c r="L78" s="521"/>
      <c r="M78" s="521"/>
      <c r="N78" s="521"/>
      <c r="O78" s="521"/>
      <c r="P78" s="521"/>
      <c r="Q78" s="521"/>
      <c r="R78" s="521"/>
      <c r="S78" s="521"/>
      <c r="T78" s="521"/>
    </row>
    <row r="79" spans="1:20" x14ac:dyDescent="0.2">
      <c r="A79" s="522"/>
      <c r="B79" s="522"/>
      <c r="C79" s="522"/>
      <c r="D79" s="522"/>
      <c r="E79" s="522"/>
      <c r="F79" s="522"/>
      <c r="G79" s="522"/>
      <c r="H79" s="522"/>
      <c r="I79" s="522"/>
      <c r="J79" s="522"/>
      <c r="K79" s="522"/>
      <c r="L79" s="522"/>
      <c r="M79" s="522"/>
      <c r="N79" s="522"/>
      <c r="O79" s="522"/>
      <c r="P79" s="522"/>
      <c r="Q79" s="522"/>
      <c r="R79" s="522"/>
      <c r="S79" s="522"/>
      <c r="T79" s="522"/>
    </row>
  </sheetData>
  <sheetProtection formatCells="0" formatColumns="0" formatRows="0"/>
  <mergeCells count="9">
    <mergeCell ref="A78:T79"/>
    <mergeCell ref="R7:T7"/>
    <mergeCell ref="J6:L6"/>
    <mergeCell ref="M6:P6"/>
    <mergeCell ref="Q6:T6"/>
    <mergeCell ref="F6:H6"/>
    <mergeCell ref="F7:H7"/>
    <mergeCell ref="J7:L7"/>
    <mergeCell ref="N7:P7"/>
  </mergeCells>
  <phoneticPr fontId="5" type="noConversion"/>
  <pageMargins left="0.75" right="0.75" top="1" bottom="1" header="0.5" footer="0.5"/>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6" width="5.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301</v>
      </c>
    </row>
    <row r="3" spans="1:27" s="32" customFormat="1" ht="16.5" customHeight="1" x14ac:dyDescent="0.2">
      <c r="A3" s="189" t="s">
        <v>494</v>
      </c>
    </row>
    <row r="4" spans="1:27" ht="16.5" customHeight="1" x14ac:dyDescent="0.2">
      <c r="A4" s="188" t="s">
        <v>302</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495</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3" t="s">
        <v>158</v>
      </c>
      <c r="G8" s="523"/>
      <c r="H8" s="523"/>
      <c r="I8" s="523"/>
      <c r="J8" s="523"/>
      <c r="K8" s="523"/>
      <c r="L8" s="523"/>
      <c r="M8" s="523"/>
      <c r="N8" s="523"/>
      <c r="O8" s="523"/>
      <c r="P8" s="523"/>
      <c r="Q8" s="523"/>
      <c r="R8" s="523"/>
      <c r="S8" s="523"/>
      <c r="T8" s="523"/>
      <c r="U8" s="523"/>
      <c r="V8" s="523"/>
      <c r="W8" s="523"/>
      <c r="X8" s="523"/>
      <c r="Y8" s="523"/>
      <c r="Z8" s="523"/>
    </row>
    <row r="9" spans="1:27" ht="14.25" customHeight="1" thickBot="1" x14ac:dyDescent="0.25">
      <c r="A9" s="524" t="s">
        <v>26</v>
      </c>
      <c r="B9" s="524"/>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1707.7629999999999</v>
      </c>
      <c r="G11" s="20">
        <v>107.393</v>
      </c>
      <c r="H11" s="20">
        <v>6890.5069999999996</v>
      </c>
      <c r="I11" s="20">
        <v>2241.576</v>
      </c>
      <c r="J11" s="20">
        <v>231.27199999999999</v>
      </c>
      <c r="K11" s="20">
        <v>1257.1559999999999</v>
      </c>
      <c r="L11" s="20">
        <v>624.63599999999997</v>
      </c>
      <c r="M11" s="20">
        <v>453.952</v>
      </c>
      <c r="N11" s="20">
        <v>1193.0039999999999</v>
      </c>
      <c r="O11" s="20">
        <v>873.88199999999995</v>
      </c>
      <c r="P11" s="20">
        <v>832.33600000000001</v>
      </c>
      <c r="Q11" s="20">
        <v>499.71499999999997</v>
      </c>
      <c r="R11" s="20">
        <v>243.51300000000001</v>
      </c>
      <c r="S11" s="20">
        <v>2950.326</v>
      </c>
      <c r="T11" s="20">
        <v>684.63599999999997</v>
      </c>
      <c r="U11" s="20">
        <v>7486.1779999999999</v>
      </c>
      <c r="V11" s="20">
        <v>317.06700000000001</v>
      </c>
      <c r="W11" s="20">
        <v>2643.982</v>
      </c>
      <c r="X11" s="20">
        <v>73.245000000000005</v>
      </c>
      <c r="Y11" s="20">
        <v>243.298</v>
      </c>
      <c r="Z11" s="20">
        <v>31555.438999999998</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44.74</v>
      </c>
      <c r="G13" s="15">
        <v>93.744</v>
      </c>
      <c r="H13" s="15">
        <v>2558.0079999999998</v>
      </c>
      <c r="I13" s="15">
        <v>87.028999999999996</v>
      </c>
      <c r="J13" s="15">
        <v>17.236000000000001</v>
      </c>
      <c r="K13" s="15">
        <v>272.15499999999997</v>
      </c>
      <c r="L13" s="15">
        <v>43.372</v>
      </c>
      <c r="M13" s="15">
        <v>48.125999999999998</v>
      </c>
      <c r="N13" s="15">
        <v>222.923</v>
      </c>
      <c r="O13" s="15">
        <v>315.87900000000002</v>
      </c>
      <c r="P13" s="15">
        <v>113.842</v>
      </c>
      <c r="Q13" s="15">
        <v>277.452</v>
      </c>
      <c r="R13" s="15">
        <v>48.533000000000001</v>
      </c>
      <c r="S13" s="15">
        <v>694.60699999999997</v>
      </c>
      <c r="T13" s="15">
        <v>18.486000000000001</v>
      </c>
      <c r="U13" s="15">
        <v>2408.0169999999998</v>
      </c>
      <c r="V13" s="15">
        <v>87.709000000000003</v>
      </c>
      <c r="W13" s="15">
        <v>90.34</v>
      </c>
      <c r="X13" s="15">
        <v>15.430999999999999</v>
      </c>
      <c r="Y13" s="15">
        <v>144.804</v>
      </c>
      <c r="Z13" s="15">
        <v>7602.4350000000004</v>
      </c>
    </row>
    <row r="14" spans="1:27" ht="11.25" customHeight="1" x14ac:dyDescent="0.2">
      <c r="B14" s="5">
        <v>10</v>
      </c>
      <c r="C14" s="5" t="s">
        <v>21</v>
      </c>
      <c r="D14" s="5">
        <v>24</v>
      </c>
      <c r="E14" s="5"/>
      <c r="F14" s="15">
        <v>186.66800000000001</v>
      </c>
      <c r="G14" s="15">
        <v>0.376</v>
      </c>
      <c r="H14" s="15">
        <v>2533.6120000000001</v>
      </c>
      <c r="I14" s="15">
        <v>123.181</v>
      </c>
      <c r="J14" s="15">
        <v>49.646000000000001</v>
      </c>
      <c r="K14" s="15">
        <v>119.88200000000001</v>
      </c>
      <c r="L14" s="15">
        <v>108.944</v>
      </c>
      <c r="M14" s="15">
        <v>117.679</v>
      </c>
      <c r="N14" s="15">
        <v>339.10399999999998</v>
      </c>
      <c r="O14" s="15">
        <v>124.999</v>
      </c>
      <c r="P14" s="15">
        <v>215.47300000000001</v>
      </c>
      <c r="Q14" s="15">
        <v>56.258000000000003</v>
      </c>
      <c r="R14" s="15">
        <v>13.493</v>
      </c>
      <c r="S14" s="15">
        <v>897.48</v>
      </c>
      <c r="T14" s="15">
        <v>31.686</v>
      </c>
      <c r="U14" s="15">
        <v>2582.7489999999998</v>
      </c>
      <c r="V14" s="15">
        <v>80.427999999999997</v>
      </c>
      <c r="W14" s="15">
        <v>254.24700000000001</v>
      </c>
      <c r="X14" s="15">
        <v>12.452</v>
      </c>
      <c r="Y14" s="15">
        <v>26.526</v>
      </c>
      <c r="Z14" s="15">
        <v>7874.884</v>
      </c>
    </row>
    <row r="15" spans="1:27" ht="11.25" customHeight="1" x14ac:dyDescent="0.2">
      <c r="B15" s="5">
        <v>25</v>
      </c>
      <c r="C15" s="5" t="s">
        <v>21</v>
      </c>
      <c r="D15" s="5">
        <v>49</v>
      </c>
      <c r="E15" s="5"/>
      <c r="F15" s="15">
        <v>245.249</v>
      </c>
      <c r="G15" s="15" t="s">
        <v>284</v>
      </c>
      <c r="H15" s="15">
        <v>1252.2429999999999</v>
      </c>
      <c r="I15" s="15">
        <v>172.60599999999999</v>
      </c>
      <c r="J15" s="15">
        <v>16.414999999999999</v>
      </c>
      <c r="K15" s="15">
        <v>182.34899999999999</v>
      </c>
      <c r="L15" s="15">
        <v>204.36199999999999</v>
      </c>
      <c r="M15" s="15">
        <v>40.953000000000003</v>
      </c>
      <c r="N15" s="15">
        <v>286.55700000000002</v>
      </c>
      <c r="O15" s="15">
        <v>57.253</v>
      </c>
      <c r="P15" s="15">
        <v>188.43299999999999</v>
      </c>
      <c r="Q15" s="15">
        <v>14.475</v>
      </c>
      <c r="R15" s="15">
        <v>45.771999999999998</v>
      </c>
      <c r="S15" s="15">
        <v>341.81599999999997</v>
      </c>
      <c r="T15" s="15">
        <v>91.27</v>
      </c>
      <c r="U15" s="15">
        <v>1250.9390000000001</v>
      </c>
      <c r="V15" s="15">
        <v>81.459999999999994</v>
      </c>
      <c r="W15" s="15">
        <v>194.24199999999999</v>
      </c>
      <c r="X15" s="15">
        <v>14.340999999999999</v>
      </c>
      <c r="Y15" s="15">
        <v>7.3070000000000004</v>
      </c>
      <c r="Z15" s="15">
        <v>4688.0420000000004</v>
      </c>
    </row>
    <row r="16" spans="1:27" ht="11.25" customHeight="1" x14ac:dyDescent="0.2">
      <c r="B16" s="5">
        <v>50</v>
      </c>
      <c r="C16" s="5" t="s">
        <v>21</v>
      </c>
      <c r="D16" s="5">
        <v>99</v>
      </c>
      <c r="E16" s="5"/>
      <c r="F16" s="15">
        <v>574.84799999999996</v>
      </c>
      <c r="G16" s="15">
        <v>0.753</v>
      </c>
      <c r="H16" s="15">
        <v>351.36200000000002</v>
      </c>
      <c r="I16" s="15">
        <v>290.02199999999999</v>
      </c>
      <c r="J16" s="15">
        <v>47.103999999999999</v>
      </c>
      <c r="K16" s="15">
        <v>241.21199999999999</v>
      </c>
      <c r="L16" s="15">
        <v>115.048</v>
      </c>
      <c r="M16" s="15">
        <v>51.356000000000002</v>
      </c>
      <c r="N16" s="15">
        <v>122.83499999999999</v>
      </c>
      <c r="O16" s="15">
        <v>110.39700000000001</v>
      </c>
      <c r="P16" s="15">
        <v>116.354</v>
      </c>
      <c r="Q16" s="15">
        <v>17.782</v>
      </c>
      <c r="R16" s="15">
        <v>38.795000000000002</v>
      </c>
      <c r="S16" s="15">
        <v>401.73200000000003</v>
      </c>
      <c r="T16" s="15">
        <v>140.00700000000001</v>
      </c>
      <c r="U16" s="15">
        <v>649.46100000000001</v>
      </c>
      <c r="V16" s="15">
        <v>23.951000000000001</v>
      </c>
      <c r="W16" s="15">
        <v>482.69499999999999</v>
      </c>
      <c r="X16" s="15">
        <v>7.008</v>
      </c>
      <c r="Y16" s="15">
        <v>27.341000000000001</v>
      </c>
      <c r="Z16" s="15">
        <v>3810.0630000000001</v>
      </c>
    </row>
    <row r="17" spans="1:26" ht="11.25" customHeight="1" x14ac:dyDescent="0.2">
      <c r="B17" s="5">
        <v>100</v>
      </c>
      <c r="C17" s="5" t="s">
        <v>21</v>
      </c>
      <c r="D17" s="5">
        <v>149</v>
      </c>
      <c r="E17" s="5"/>
      <c r="F17" s="15">
        <v>317.209</v>
      </c>
      <c r="G17" s="15">
        <v>1.8819999999999999</v>
      </c>
      <c r="H17" s="15">
        <v>82.347999999999999</v>
      </c>
      <c r="I17" s="15">
        <v>408.358</v>
      </c>
      <c r="J17" s="15">
        <v>19.067</v>
      </c>
      <c r="K17" s="15">
        <v>123.82</v>
      </c>
      <c r="L17" s="15">
        <v>56.670999999999999</v>
      </c>
      <c r="M17" s="15">
        <v>49.042000000000002</v>
      </c>
      <c r="N17" s="15">
        <v>71.754000000000005</v>
      </c>
      <c r="O17" s="15">
        <v>80.012</v>
      </c>
      <c r="P17" s="15">
        <v>80.831000000000003</v>
      </c>
      <c r="Q17" s="15">
        <v>22.399000000000001</v>
      </c>
      <c r="R17" s="15">
        <v>18.488</v>
      </c>
      <c r="S17" s="15">
        <v>236.55</v>
      </c>
      <c r="T17" s="15">
        <v>133.85900000000001</v>
      </c>
      <c r="U17" s="15">
        <v>316.88299999999998</v>
      </c>
      <c r="V17" s="15">
        <v>9.6129999999999995</v>
      </c>
      <c r="W17" s="15">
        <v>422.38799999999998</v>
      </c>
      <c r="X17" s="15">
        <v>7.2350000000000003</v>
      </c>
      <c r="Y17" s="15">
        <v>17.869</v>
      </c>
      <c r="Z17" s="15">
        <v>2476.277</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252.39699999999999</v>
      </c>
      <c r="G19" s="15">
        <v>2.879</v>
      </c>
      <c r="H19" s="15">
        <v>92.597999999999999</v>
      </c>
      <c r="I19" s="15">
        <v>662.4</v>
      </c>
      <c r="J19" s="15">
        <v>24.234000000000002</v>
      </c>
      <c r="K19" s="15">
        <v>184.702</v>
      </c>
      <c r="L19" s="15">
        <v>61.587000000000003</v>
      </c>
      <c r="M19" s="15">
        <v>100.377</v>
      </c>
      <c r="N19" s="15">
        <v>75.756</v>
      </c>
      <c r="O19" s="15">
        <v>95.116</v>
      </c>
      <c r="P19" s="15">
        <v>66.051000000000002</v>
      </c>
      <c r="Q19" s="15">
        <v>50.32</v>
      </c>
      <c r="R19" s="15">
        <v>24.199000000000002</v>
      </c>
      <c r="S19" s="15">
        <v>335.34300000000002</v>
      </c>
      <c r="T19" s="15">
        <v>199.74700000000001</v>
      </c>
      <c r="U19" s="15">
        <v>215.25299999999999</v>
      </c>
      <c r="V19" s="15">
        <v>19.393000000000001</v>
      </c>
      <c r="W19" s="15">
        <v>742.67499999999995</v>
      </c>
      <c r="X19" s="15">
        <v>13.496</v>
      </c>
      <c r="Y19" s="15">
        <v>6.2160000000000002</v>
      </c>
      <c r="Z19" s="15">
        <v>3224.739</v>
      </c>
    </row>
    <row r="20" spans="1:26" ht="11.25" customHeight="1" x14ac:dyDescent="0.2">
      <c r="B20" s="5">
        <v>300</v>
      </c>
      <c r="C20" s="5" t="s">
        <v>21</v>
      </c>
      <c r="D20" s="5">
        <v>499</v>
      </c>
      <c r="E20" s="5"/>
      <c r="F20" s="15">
        <v>62.281999999999996</v>
      </c>
      <c r="G20" s="15">
        <v>4.2649999999999997</v>
      </c>
      <c r="H20" s="15">
        <v>11.769</v>
      </c>
      <c r="I20" s="15">
        <v>349.875</v>
      </c>
      <c r="J20" s="15">
        <v>41.029000000000003</v>
      </c>
      <c r="K20" s="15">
        <v>78.203999999999994</v>
      </c>
      <c r="L20" s="15">
        <v>26.445</v>
      </c>
      <c r="M20" s="15">
        <v>32.768000000000001</v>
      </c>
      <c r="N20" s="15">
        <v>47.706000000000003</v>
      </c>
      <c r="O20" s="15">
        <v>62.093000000000004</v>
      </c>
      <c r="P20" s="15">
        <v>33.343000000000004</v>
      </c>
      <c r="Q20" s="15">
        <v>34.808</v>
      </c>
      <c r="R20" s="15">
        <v>36.015999999999998</v>
      </c>
      <c r="S20" s="15">
        <v>33.942</v>
      </c>
      <c r="T20" s="15">
        <v>54.021000000000001</v>
      </c>
      <c r="U20" s="15">
        <v>43.905000000000001</v>
      </c>
      <c r="V20" s="15">
        <v>7.0759999999999996</v>
      </c>
      <c r="W20" s="15">
        <v>285.87099999999998</v>
      </c>
      <c r="X20" s="15">
        <v>3.282</v>
      </c>
      <c r="Y20" s="15">
        <v>8.782</v>
      </c>
      <c r="Z20" s="15">
        <v>1257.481</v>
      </c>
    </row>
    <row r="21" spans="1:26" ht="11.25" customHeight="1" x14ac:dyDescent="0.2">
      <c r="B21" s="5">
        <v>500</v>
      </c>
      <c r="C21" s="5" t="s">
        <v>21</v>
      </c>
      <c r="D21" s="5"/>
      <c r="E21" s="5"/>
      <c r="F21" s="15">
        <v>24.37</v>
      </c>
      <c r="G21" s="15">
        <v>3.4929999999999999</v>
      </c>
      <c r="H21" s="15">
        <v>8.5679999999999996</v>
      </c>
      <c r="I21" s="15">
        <v>148.10599999999999</v>
      </c>
      <c r="J21" s="15">
        <v>16.541</v>
      </c>
      <c r="K21" s="15">
        <v>54.832000000000001</v>
      </c>
      <c r="L21" s="15">
        <v>8.2070000000000007</v>
      </c>
      <c r="M21" s="15">
        <v>13.651</v>
      </c>
      <c r="N21" s="15">
        <v>26.369</v>
      </c>
      <c r="O21" s="15">
        <v>28.134</v>
      </c>
      <c r="P21" s="15">
        <v>18.009</v>
      </c>
      <c r="Q21" s="15">
        <v>26.221</v>
      </c>
      <c r="R21" s="15">
        <v>18.216000000000001</v>
      </c>
      <c r="S21" s="15">
        <v>8.8569999999999993</v>
      </c>
      <c r="T21" s="15">
        <v>15.56</v>
      </c>
      <c r="U21" s="15">
        <v>18.971</v>
      </c>
      <c r="V21" s="15">
        <v>7.4370000000000003</v>
      </c>
      <c r="W21" s="15">
        <v>171.52500000000001</v>
      </c>
      <c r="X21" s="15" t="s">
        <v>284</v>
      </c>
      <c r="Y21" s="15">
        <v>4.452</v>
      </c>
      <c r="Z21" s="15">
        <v>621.51700000000005</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525" t="s">
        <v>455</v>
      </c>
      <c r="B23" s="525"/>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AA25"/>
  <sheetViews>
    <sheetView zoomScaleNormal="100" zoomScaleSheetLayoutView="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6.7109375" style="33" customWidth="1"/>
    <col min="7" max="7" width="5.7109375" style="33" customWidth="1"/>
    <col min="8" max="8" width="6.5703125" style="33" customWidth="1"/>
    <col min="9" max="9" width="6.7109375" style="33" customWidth="1"/>
    <col min="10" max="10" width="5.7109375" style="33" customWidth="1"/>
    <col min="11" max="11" width="6.7109375" style="33" customWidth="1"/>
    <col min="12" max="18" width="5.7109375" style="33" customWidth="1"/>
    <col min="19" max="19" width="6.7109375" style="33" customWidth="1"/>
    <col min="20" max="20" width="6.5703125" style="33" customWidth="1"/>
    <col min="21" max="21" width="6.7109375" style="33" customWidth="1"/>
    <col min="22" max="22" width="5.7109375" style="33" customWidth="1"/>
    <col min="23" max="23" width="6.7109375" style="33" customWidth="1"/>
    <col min="24" max="25" width="5.7109375" style="33" customWidth="1"/>
    <col min="26" max="26" width="7.855468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291</v>
      </c>
    </row>
    <row r="3" spans="1:27" s="32" customFormat="1" ht="16.5" customHeight="1" x14ac:dyDescent="0.2">
      <c r="A3" s="189" t="s">
        <v>494</v>
      </c>
    </row>
    <row r="4" spans="1:27" ht="16.5" customHeight="1" x14ac:dyDescent="0.2">
      <c r="A4" s="188" t="s">
        <v>292</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495</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3" t="s">
        <v>158</v>
      </c>
      <c r="G8" s="523"/>
      <c r="H8" s="523"/>
      <c r="I8" s="523"/>
      <c r="J8" s="523"/>
      <c r="K8" s="523"/>
      <c r="L8" s="523"/>
      <c r="M8" s="523"/>
      <c r="N8" s="523"/>
      <c r="O8" s="523"/>
      <c r="P8" s="523"/>
      <c r="Q8" s="523"/>
      <c r="R8" s="523"/>
      <c r="S8" s="523"/>
      <c r="T8" s="523"/>
      <c r="U8" s="523"/>
      <c r="V8" s="523"/>
      <c r="W8" s="523"/>
      <c r="X8" s="523"/>
      <c r="Y8" s="523"/>
      <c r="Z8" s="523"/>
    </row>
    <row r="9" spans="1:27" ht="14.25" customHeight="1" thickBot="1" x14ac:dyDescent="0.25">
      <c r="A9" s="524" t="s">
        <v>26</v>
      </c>
      <c r="B9" s="524"/>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183351.14300000001</v>
      </c>
      <c r="G11" s="20">
        <v>5518.674</v>
      </c>
      <c r="H11" s="20">
        <v>149595.01999999999</v>
      </c>
      <c r="I11" s="20">
        <v>460415.55300000001</v>
      </c>
      <c r="J11" s="20">
        <v>38366.15</v>
      </c>
      <c r="K11" s="20">
        <v>152197.96</v>
      </c>
      <c r="L11" s="20">
        <v>52913.525000000001</v>
      </c>
      <c r="M11" s="20">
        <v>57623.476000000002</v>
      </c>
      <c r="N11" s="20">
        <v>84657.82</v>
      </c>
      <c r="O11" s="20">
        <v>85228.75</v>
      </c>
      <c r="P11" s="20">
        <v>68034.337</v>
      </c>
      <c r="Q11" s="20">
        <v>51274.133000000002</v>
      </c>
      <c r="R11" s="20">
        <v>38464.906000000003</v>
      </c>
      <c r="S11" s="20">
        <v>170072.54</v>
      </c>
      <c r="T11" s="20">
        <v>99827.819000000003</v>
      </c>
      <c r="U11" s="20">
        <v>246188.215</v>
      </c>
      <c r="V11" s="20">
        <v>19581.14</v>
      </c>
      <c r="W11" s="20">
        <v>475878.78899999999</v>
      </c>
      <c r="X11" s="20">
        <v>5821.4219999999996</v>
      </c>
      <c r="Y11" s="20">
        <v>12956.837</v>
      </c>
      <c r="Z11" s="20">
        <v>2457968.2080000001</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281.53800000000001</v>
      </c>
      <c r="G13" s="15">
        <v>381.74599999999998</v>
      </c>
      <c r="H13" s="15">
        <v>11024.089</v>
      </c>
      <c r="I13" s="15">
        <v>483.33</v>
      </c>
      <c r="J13" s="15">
        <v>23.815999999999999</v>
      </c>
      <c r="K13" s="15">
        <v>1452.4949999999999</v>
      </c>
      <c r="L13" s="15">
        <v>248.19200000000001</v>
      </c>
      <c r="M13" s="15">
        <v>275.08</v>
      </c>
      <c r="N13" s="15">
        <v>1320.9</v>
      </c>
      <c r="O13" s="15">
        <v>1827.71</v>
      </c>
      <c r="P13" s="15">
        <v>592.87800000000004</v>
      </c>
      <c r="Q13" s="15">
        <v>1243.7840000000001</v>
      </c>
      <c r="R13" s="15">
        <v>198.13300000000001</v>
      </c>
      <c r="S13" s="15">
        <v>3288.5819999999999</v>
      </c>
      <c r="T13" s="15">
        <v>115.798</v>
      </c>
      <c r="U13" s="15">
        <v>11326.505999999999</v>
      </c>
      <c r="V13" s="15">
        <v>535.52700000000004</v>
      </c>
      <c r="W13" s="15">
        <v>555.04200000000003</v>
      </c>
      <c r="X13" s="15">
        <v>32.488999999999997</v>
      </c>
      <c r="Y13" s="15">
        <v>803.75</v>
      </c>
      <c r="Z13" s="15">
        <v>36011.385999999999</v>
      </c>
    </row>
    <row r="14" spans="1:27" ht="11.25" customHeight="1" x14ac:dyDescent="0.2">
      <c r="B14" s="5">
        <v>10</v>
      </c>
      <c r="C14" s="5" t="s">
        <v>21</v>
      </c>
      <c r="D14" s="5">
        <v>24</v>
      </c>
      <c r="E14" s="5"/>
      <c r="F14" s="15">
        <v>3139.3029999999999</v>
      </c>
      <c r="G14" s="15">
        <v>4.5179999999999998</v>
      </c>
      <c r="H14" s="15">
        <v>39331.591</v>
      </c>
      <c r="I14" s="15">
        <v>1870.9570000000001</v>
      </c>
      <c r="J14" s="15">
        <v>914.11599999999999</v>
      </c>
      <c r="K14" s="15">
        <v>1906.874</v>
      </c>
      <c r="L14" s="15">
        <v>2015.0940000000001</v>
      </c>
      <c r="M14" s="15">
        <v>1988.056</v>
      </c>
      <c r="N14" s="15">
        <v>5111.0330000000004</v>
      </c>
      <c r="O14" s="15">
        <v>2022.1420000000001</v>
      </c>
      <c r="P14" s="15">
        <v>3305.1590000000001</v>
      </c>
      <c r="Q14" s="15">
        <v>658.20699999999999</v>
      </c>
      <c r="R14" s="15">
        <v>225.31800000000001</v>
      </c>
      <c r="S14" s="15">
        <v>13698.517</v>
      </c>
      <c r="T14" s="15">
        <v>634.67200000000003</v>
      </c>
      <c r="U14" s="15">
        <v>39555.983</v>
      </c>
      <c r="V14" s="15">
        <v>1283.0519999999999</v>
      </c>
      <c r="W14" s="15">
        <v>3805.7550000000001</v>
      </c>
      <c r="X14" s="15">
        <v>232.398</v>
      </c>
      <c r="Y14" s="15">
        <v>438.25400000000002</v>
      </c>
      <c r="Z14" s="15">
        <v>122141</v>
      </c>
    </row>
    <row r="15" spans="1:27" ht="11.25" customHeight="1" x14ac:dyDescent="0.2">
      <c r="B15" s="5">
        <v>25</v>
      </c>
      <c r="C15" s="5" t="s">
        <v>21</v>
      </c>
      <c r="D15" s="5">
        <v>49</v>
      </c>
      <c r="E15" s="5"/>
      <c r="F15" s="15">
        <v>9101.4500000000007</v>
      </c>
      <c r="G15" s="15" t="s">
        <v>284</v>
      </c>
      <c r="H15" s="15">
        <v>39526.879999999997</v>
      </c>
      <c r="I15" s="15">
        <v>6195.7370000000001</v>
      </c>
      <c r="J15" s="15">
        <v>547.70799999999997</v>
      </c>
      <c r="K15" s="15">
        <v>6187.2550000000001</v>
      </c>
      <c r="L15" s="15">
        <v>6952.009</v>
      </c>
      <c r="M15" s="15">
        <v>1549.877</v>
      </c>
      <c r="N15" s="15">
        <v>9300.0349999999999</v>
      </c>
      <c r="O15" s="15">
        <v>2069.306</v>
      </c>
      <c r="P15" s="15">
        <v>6160.0919999999996</v>
      </c>
      <c r="Q15" s="15">
        <v>472.34800000000001</v>
      </c>
      <c r="R15" s="15">
        <v>1524.4</v>
      </c>
      <c r="S15" s="15">
        <v>11796.163</v>
      </c>
      <c r="T15" s="15">
        <v>3639.221</v>
      </c>
      <c r="U15" s="15">
        <v>41476.612000000001</v>
      </c>
      <c r="V15" s="15">
        <v>2802.4769999999999</v>
      </c>
      <c r="W15" s="15">
        <v>7370.88</v>
      </c>
      <c r="X15" s="15">
        <v>482.91399999999999</v>
      </c>
      <c r="Y15" s="15">
        <v>265.399</v>
      </c>
      <c r="Z15" s="15">
        <v>157420.764</v>
      </c>
    </row>
    <row r="16" spans="1:27" ht="11.25" customHeight="1" x14ac:dyDescent="0.2">
      <c r="B16" s="5">
        <v>50</v>
      </c>
      <c r="C16" s="5" t="s">
        <v>21</v>
      </c>
      <c r="D16" s="5">
        <v>99</v>
      </c>
      <c r="E16" s="5"/>
      <c r="F16" s="15">
        <v>39046.048000000003</v>
      </c>
      <c r="G16" s="15">
        <v>62.116</v>
      </c>
      <c r="H16" s="15">
        <v>24286.267</v>
      </c>
      <c r="I16" s="15">
        <v>21164.642</v>
      </c>
      <c r="J16" s="15">
        <v>3959.1289999999999</v>
      </c>
      <c r="K16" s="15">
        <v>17663.161</v>
      </c>
      <c r="L16" s="15">
        <v>8297.4789999999994</v>
      </c>
      <c r="M16" s="15">
        <v>3293.4609999999998</v>
      </c>
      <c r="N16" s="15">
        <v>8722.6990000000005</v>
      </c>
      <c r="O16" s="15">
        <v>7649.2169999999996</v>
      </c>
      <c r="P16" s="15">
        <v>8063.2420000000002</v>
      </c>
      <c r="Q16" s="15">
        <v>1257.056</v>
      </c>
      <c r="R16" s="15">
        <v>3105.4070000000002</v>
      </c>
      <c r="S16" s="15">
        <v>28313.884999999998</v>
      </c>
      <c r="T16" s="15">
        <v>10002.576999999999</v>
      </c>
      <c r="U16" s="15">
        <v>43642.029000000002</v>
      </c>
      <c r="V16" s="15">
        <v>1649.9929999999999</v>
      </c>
      <c r="W16" s="15">
        <v>34833.712</v>
      </c>
      <c r="X16" s="15">
        <v>538.19899999999996</v>
      </c>
      <c r="Y16" s="15">
        <v>1986.2339999999999</v>
      </c>
      <c r="Z16" s="15">
        <v>267536.55300000001</v>
      </c>
    </row>
    <row r="17" spans="1:26" ht="11.25" customHeight="1" x14ac:dyDescent="0.2">
      <c r="B17" s="5">
        <v>100</v>
      </c>
      <c r="C17" s="5" t="s">
        <v>21</v>
      </c>
      <c r="D17" s="5">
        <v>149</v>
      </c>
      <c r="E17" s="5"/>
      <c r="F17" s="15">
        <v>38132.945</v>
      </c>
      <c r="G17" s="15">
        <v>252.23</v>
      </c>
      <c r="H17" s="15">
        <v>9218.8269999999993</v>
      </c>
      <c r="I17" s="15">
        <v>50845.586000000003</v>
      </c>
      <c r="J17" s="15">
        <v>2147.0880000000002</v>
      </c>
      <c r="K17" s="15">
        <v>14536.272999999999</v>
      </c>
      <c r="L17" s="15">
        <v>6970.4679999999998</v>
      </c>
      <c r="M17" s="15">
        <v>6013.58</v>
      </c>
      <c r="N17" s="15">
        <v>8689.2540000000008</v>
      </c>
      <c r="O17" s="15">
        <v>9592.4339999999993</v>
      </c>
      <c r="P17" s="15">
        <v>8980.9940000000006</v>
      </c>
      <c r="Q17" s="15">
        <v>3036.0819999999999</v>
      </c>
      <c r="R17" s="15">
        <v>2276.8290000000002</v>
      </c>
      <c r="S17" s="15">
        <v>28097.57</v>
      </c>
      <c r="T17" s="15">
        <v>16996.736000000001</v>
      </c>
      <c r="U17" s="15">
        <v>37836.152000000002</v>
      </c>
      <c r="V17" s="15">
        <v>1155.875</v>
      </c>
      <c r="W17" s="15">
        <v>50594.826000000001</v>
      </c>
      <c r="X17" s="15">
        <v>852.07100000000003</v>
      </c>
      <c r="Y17" s="15">
        <v>2086.8119999999999</v>
      </c>
      <c r="Z17" s="15">
        <v>298312.63299999997</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52907.368000000002</v>
      </c>
      <c r="G19" s="15">
        <v>582.20000000000005</v>
      </c>
      <c r="H19" s="15">
        <v>16277.901</v>
      </c>
      <c r="I19" s="15">
        <v>143101.152</v>
      </c>
      <c r="J19" s="15">
        <v>5322.6440000000002</v>
      </c>
      <c r="K19" s="15">
        <v>39023.635000000002</v>
      </c>
      <c r="L19" s="15">
        <v>13612.356</v>
      </c>
      <c r="M19" s="15">
        <v>22225.995999999999</v>
      </c>
      <c r="N19" s="15">
        <v>15661.944</v>
      </c>
      <c r="O19" s="15">
        <v>21208.731</v>
      </c>
      <c r="P19" s="15">
        <v>13910.897999999999</v>
      </c>
      <c r="Q19" s="15">
        <v>10039.557000000001</v>
      </c>
      <c r="R19" s="15">
        <v>4883.4430000000002</v>
      </c>
      <c r="S19" s="15">
        <v>67446.81</v>
      </c>
      <c r="T19" s="15">
        <v>40479.478000000003</v>
      </c>
      <c r="U19" s="15">
        <v>43253.974000000002</v>
      </c>
      <c r="V19" s="15">
        <v>4350.8950000000004</v>
      </c>
      <c r="W19" s="15">
        <v>154460.18100000001</v>
      </c>
      <c r="X19" s="15">
        <v>2511.9290000000001</v>
      </c>
      <c r="Y19" s="15">
        <v>1184.2239999999999</v>
      </c>
      <c r="Z19" s="15">
        <v>672445.31299999997</v>
      </c>
    </row>
    <row r="20" spans="1:26" ht="11.25" customHeight="1" x14ac:dyDescent="0.2">
      <c r="B20" s="5">
        <v>300</v>
      </c>
      <c r="C20" s="5" t="s">
        <v>21</v>
      </c>
      <c r="D20" s="5">
        <v>499</v>
      </c>
      <c r="E20" s="5"/>
      <c r="F20" s="15">
        <v>22519.96</v>
      </c>
      <c r="G20" s="15">
        <v>1772.52</v>
      </c>
      <c r="H20" s="15">
        <v>4343.7969999999996</v>
      </c>
      <c r="I20" s="15">
        <v>132744.152</v>
      </c>
      <c r="J20" s="15">
        <v>15115.31</v>
      </c>
      <c r="K20" s="15">
        <v>28681.685000000001</v>
      </c>
      <c r="L20" s="15">
        <v>10161.986000000001</v>
      </c>
      <c r="M20" s="15">
        <v>12608.578</v>
      </c>
      <c r="N20" s="15">
        <v>17522.953000000001</v>
      </c>
      <c r="O20" s="15">
        <v>23705.432000000001</v>
      </c>
      <c r="P20" s="15">
        <v>11960.054</v>
      </c>
      <c r="Q20" s="15">
        <v>12319.615</v>
      </c>
      <c r="R20" s="15">
        <v>13324.066000000001</v>
      </c>
      <c r="S20" s="15">
        <v>12262.789000000001</v>
      </c>
      <c r="T20" s="15">
        <v>17686.352999999999</v>
      </c>
      <c r="U20" s="15">
        <v>15846.057000000001</v>
      </c>
      <c r="V20" s="15">
        <v>2584.279</v>
      </c>
      <c r="W20" s="15">
        <v>103679.61</v>
      </c>
      <c r="X20" s="15">
        <v>1171.423</v>
      </c>
      <c r="Y20" s="15">
        <v>2940.3820000000001</v>
      </c>
      <c r="Z20" s="15">
        <v>462951</v>
      </c>
    </row>
    <row r="21" spans="1:26" ht="11.25" customHeight="1" x14ac:dyDescent="0.2">
      <c r="B21" s="5">
        <v>500</v>
      </c>
      <c r="C21" s="5" t="s">
        <v>21</v>
      </c>
      <c r="D21" s="5"/>
      <c r="E21" s="5"/>
      <c r="F21" s="15">
        <v>18222.530999999999</v>
      </c>
      <c r="G21" s="15">
        <v>2463.3429999999998</v>
      </c>
      <c r="H21" s="15">
        <v>5585.6679999999997</v>
      </c>
      <c r="I21" s="15">
        <v>104009.997</v>
      </c>
      <c r="J21" s="15">
        <v>10336.338</v>
      </c>
      <c r="K21" s="15">
        <v>42746.582000000002</v>
      </c>
      <c r="L21" s="15">
        <v>4655.9409999999998</v>
      </c>
      <c r="M21" s="15">
        <v>9668.848</v>
      </c>
      <c r="N21" s="15">
        <v>18329.004000000001</v>
      </c>
      <c r="O21" s="15">
        <v>17153.777999999998</v>
      </c>
      <c r="P21" s="15">
        <v>15061.02</v>
      </c>
      <c r="Q21" s="15">
        <v>22247.483</v>
      </c>
      <c r="R21" s="15">
        <v>12927.311</v>
      </c>
      <c r="S21" s="15">
        <v>5168.2240000000002</v>
      </c>
      <c r="T21" s="15">
        <v>10272.983</v>
      </c>
      <c r="U21" s="15">
        <v>13250.902</v>
      </c>
      <c r="V21" s="15">
        <v>5219.0410000000002</v>
      </c>
      <c r="W21" s="15">
        <v>120578.783</v>
      </c>
      <c r="X21" s="15" t="s">
        <v>284</v>
      </c>
      <c r="Y21" s="15">
        <v>3251.7809999999999</v>
      </c>
      <c r="Z21" s="15">
        <v>441149.55900000001</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525" t="s">
        <v>455</v>
      </c>
      <c r="B23" s="525"/>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AA25"/>
  <sheetViews>
    <sheetView zoomScaleNormal="100" zoomScaleSheetLayoutView="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7" width="5.7109375" style="33" customWidth="1"/>
    <col min="8" max="8" width="6.5703125" style="33" customWidth="1"/>
    <col min="9"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276</v>
      </c>
    </row>
    <row r="3" spans="1:27" s="32" customFormat="1" ht="16.5" customHeight="1" x14ac:dyDescent="0.2">
      <c r="A3" s="189" t="s">
        <v>494</v>
      </c>
    </row>
    <row r="4" spans="1:27" ht="16.5" customHeight="1" x14ac:dyDescent="0.2">
      <c r="A4" s="188" t="s">
        <v>293</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495</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3" t="s">
        <v>158</v>
      </c>
      <c r="G8" s="523"/>
      <c r="H8" s="523"/>
      <c r="I8" s="523"/>
      <c r="J8" s="523"/>
      <c r="K8" s="523"/>
      <c r="L8" s="523"/>
      <c r="M8" s="523"/>
      <c r="N8" s="523"/>
      <c r="O8" s="523"/>
      <c r="P8" s="523"/>
      <c r="Q8" s="523"/>
      <c r="R8" s="523"/>
      <c r="S8" s="523"/>
      <c r="T8" s="523"/>
      <c r="U8" s="523"/>
      <c r="V8" s="523"/>
      <c r="W8" s="523"/>
      <c r="X8" s="523"/>
      <c r="Y8" s="523"/>
      <c r="Z8" s="523"/>
    </row>
    <row r="9" spans="1:27" ht="14.25" customHeight="1" thickBot="1" x14ac:dyDescent="0.25">
      <c r="A9" s="524" t="s">
        <v>26</v>
      </c>
      <c r="B9" s="524"/>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53635.995999999999</v>
      </c>
      <c r="G11" s="20">
        <v>2008.0940000000001</v>
      </c>
      <c r="H11" s="20">
        <v>144725.742</v>
      </c>
      <c r="I11" s="20">
        <v>33643.262999999999</v>
      </c>
      <c r="J11" s="20">
        <v>2094.4070000000002</v>
      </c>
      <c r="K11" s="20">
        <v>31111.760999999999</v>
      </c>
      <c r="L11" s="20">
        <v>16070.475</v>
      </c>
      <c r="M11" s="20">
        <v>8827.1200000000008</v>
      </c>
      <c r="N11" s="20">
        <v>20374.677</v>
      </c>
      <c r="O11" s="20">
        <v>11423.805</v>
      </c>
      <c r="P11" s="20">
        <v>8704.1080000000002</v>
      </c>
      <c r="Q11" s="20">
        <v>8581.0669999999991</v>
      </c>
      <c r="R11" s="20">
        <v>1561.126</v>
      </c>
      <c r="S11" s="20">
        <v>28416.728999999999</v>
      </c>
      <c r="T11" s="20">
        <v>6967.2070000000003</v>
      </c>
      <c r="U11" s="20">
        <v>22057.632000000001</v>
      </c>
      <c r="V11" s="20">
        <v>2460.46</v>
      </c>
      <c r="W11" s="20">
        <v>37144.603000000003</v>
      </c>
      <c r="X11" s="20">
        <v>1084.0450000000001</v>
      </c>
      <c r="Y11" s="20">
        <v>3300.0340000000001</v>
      </c>
      <c r="Z11" s="20">
        <v>444192.34899999999</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418.65800000000002</v>
      </c>
      <c r="G13" s="15">
        <v>1586.162</v>
      </c>
      <c r="H13" s="15">
        <v>43355.580999999998</v>
      </c>
      <c r="I13" s="15">
        <v>1527.8440000000001</v>
      </c>
      <c r="J13" s="15">
        <v>39.664999999999999</v>
      </c>
      <c r="K13" s="15">
        <v>5361.3879999999999</v>
      </c>
      <c r="L13" s="15">
        <v>371.11700000000002</v>
      </c>
      <c r="M13" s="15">
        <v>1364.5989999999999</v>
      </c>
      <c r="N13" s="15">
        <v>3204.681</v>
      </c>
      <c r="O13" s="15">
        <v>1711.2539999999999</v>
      </c>
      <c r="P13" s="15">
        <v>832.41200000000003</v>
      </c>
      <c r="Q13" s="15">
        <v>5159.3050000000003</v>
      </c>
      <c r="R13" s="15">
        <v>158.34299999999999</v>
      </c>
      <c r="S13" s="15">
        <v>7521.3029999999999</v>
      </c>
      <c r="T13" s="15">
        <v>170.64099999999999</v>
      </c>
      <c r="U13" s="15">
        <v>5499.6620000000003</v>
      </c>
      <c r="V13" s="15">
        <v>577.46400000000006</v>
      </c>
      <c r="W13" s="15">
        <v>714.79200000000003</v>
      </c>
      <c r="X13" s="15">
        <v>190.19</v>
      </c>
      <c r="Y13" s="15">
        <v>1637.7760000000001</v>
      </c>
      <c r="Z13" s="15">
        <v>81402.835000000006</v>
      </c>
    </row>
    <row r="14" spans="1:27" ht="11.25" customHeight="1" x14ac:dyDescent="0.2">
      <c r="B14" s="5">
        <v>10</v>
      </c>
      <c r="C14" s="5" t="s">
        <v>21</v>
      </c>
      <c r="D14" s="5">
        <v>24</v>
      </c>
      <c r="E14" s="5"/>
      <c r="F14" s="15">
        <v>6138.9920000000002</v>
      </c>
      <c r="G14" s="15">
        <v>11.619</v>
      </c>
      <c r="H14" s="15">
        <v>49866.28</v>
      </c>
      <c r="I14" s="15">
        <v>861.30700000000002</v>
      </c>
      <c r="J14" s="15">
        <v>411.50599999999997</v>
      </c>
      <c r="K14" s="15">
        <v>2672.2170000000001</v>
      </c>
      <c r="L14" s="15">
        <v>1953.644</v>
      </c>
      <c r="M14" s="15">
        <v>1193.4349999999999</v>
      </c>
      <c r="N14" s="15">
        <v>5040.7690000000002</v>
      </c>
      <c r="O14" s="15">
        <v>2081.895</v>
      </c>
      <c r="P14" s="15">
        <v>1871.626</v>
      </c>
      <c r="Q14" s="15">
        <v>554.4</v>
      </c>
      <c r="R14" s="15">
        <v>38.345999999999997</v>
      </c>
      <c r="S14" s="15">
        <v>6051.41</v>
      </c>
      <c r="T14" s="15">
        <v>142.09299999999999</v>
      </c>
      <c r="U14" s="15">
        <v>6494.9309999999996</v>
      </c>
      <c r="V14" s="15">
        <v>602.17999999999995</v>
      </c>
      <c r="W14" s="15">
        <v>2581.114</v>
      </c>
      <c r="X14" s="15">
        <v>296.04300000000001</v>
      </c>
      <c r="Y14" s="15">
        <v>574.89099999999996</v>
      </c>
      <c r="Z14" s="15">
        <v>89438.695999999996</v>
      </c>
    </row>
    <row r="15" spans="1:27" ht="11.25" customHeight="1" x14ac:dyDescent="0.2">
      <c r="B15" s="5">
        <v>25</v>
      </c>
      <c r="C15" s="5" t="s">
        <v>21</v>
      </c>
      <c r="D15" s="5">
        <v>49</v>
      </c>
      <c r="E15" s="5"/>
      <c r="F15" s="15">
        <v>7775.6819999999998</v>
      </c>
      <c r="G15" s="15" t="s">
        <v>284</v>
      </c>
      <c r="H15" s="15">
        <v>31209.350999999999</v>
      </c>
      <c r="I15" s="15">
        <v>1778.703</v>
      </c>
      <c r="J15" s="15">
        <v>117.104</v>
      </c>
      <c r="K15" s="15">
        <v>4039.4009999999998</v>
      </c>
      <c r="L15" s="15">
        <v>5823.0630000000001</v>
      </c>
      <c r="M15" s="15">
        <v>831.62</v>
      </c>
      <c r="N15" s="15">
        <v>3940.1129999999998</v>
      </c>
      <c r="O15" s="15">
        <v>662.80399999999997</v>
      </c>
      <c r="P15" s="15">
        <v>1719.71</v>
      </c>
      <c r="Q15" s="15">
        <v>172.78100000000001</v>
      </c>
      <c r="R15" s="15">
        <v>200.12899999999999</v>
      </c>
      <c r="S15" s="15">
        <v>4356.116</v>
      </c>
      <c r="T15" s="15">
        <v>643.48099999999999</v>
      </c>
      <c r="U15" s="15">
        <v>4071.6729999999998</v>
      </c>
      <c r="V15" s="15">
        <v>271.291</v>
      </c>
      <c r="W15" s="15">
        <v>1415.2260000000001</v>
      </c>
      <c r="X15" s="15">
        <v>70.84</v>
      </c>
      <c r="Y15" s="15">
        <v>93.947999999999993</v>
      </c>
      <c r="Z15" s="15">
        <v>69193.035000000003</v>
      </c>
    </row>
    <row r="16" spans="1:27" ht="11.25" customHeight="1" x14ac:dyDescent="0.2">
      <c r="B16" s="5">
        <v>50</v>
      </c>
      <c r="C16" s="5" t="s">
        <v>21</v>
      </c>
      <c r="D16" s="5">
        <v>99</v>
      </c>
      <c r="E16" s="5"/>
      <c r="F16" s="15">
        <v>17983.574000000001</v>
      </c>
      <c r="G16" s="15">
        <v>19.696999999999999</v>
      </c>
      <c r="H16" s="15">
        <v>12079.031000000001</v>
      </c>
      <c r="I16" s="15">
        <v>2595.2449999999999</v>
      </c>
      <c r="J16" s="15">
        <v>454.87</v>
      </c>
      <c r="K16" s="15">
        <v>6695.4989999999998</v>
      </c>
      <c r="L16" s="15">
        <v>3419.37</v>
      </c>
      <c r="M16" s="15">
        <v>1116.204</v>
      </c>
      <c r="N16" s="15">
        <v>2251.3229999999999</v>
      </c>
      <c r="O16" s="15">
        <v>1561.5219999999999</v>
      </c>
      <c r="P16" s="15">
        <v>1235.539</v>
      </c>
      <c r="Q16" s="15">
        <v>290.35199999999998</v>
      </c>
      <c r="R16" s="15">
        <v>238.75299999999999</v>
      </c>
      <c r="S16" s="15">
        <v>4158.1930000000002</v>
      </c>
      <c r="T16" s="15">
        <v>880.91</v>
      </c>
      <c r="U16" s="15">
        <v>2481.5590000000002</v>
      </c>
      <c r="V16" s="15">
        <v>311.25799999999998</v>
      </c>
      <c r="W16" s="15">
        <v>5192.0029999999997</v>
      </c>
      <c r="X16" s="15">
        <v>80.257999999999996</v>
      </c>
      <c r="Y16" s="15">
        <v>430.988</v>
      </c>
      <c r="Z16" s="15">
        <v>63476.148000000001</v>
      </c>
    </row>
    <row r="17" spans="1:26" ht="11.25" customHeight="1" x14ac:dyDescent="0.2">
      <c r="B17" s="5">
        <v>100</v>
      </c>
      <c r="C17" s="5" t="s">
        <v>21</v>
      </c>
      <c r="D17" s="5">
        <v>149</v>
      </c>
      <c r="E17" s="5"/>
      <c r="F17" s="15">
        <v>12071.727999999999</v>
      </c>
      <c r="G17" s="15">
        <v>57.344000000000001</v>
      </c>
      <c r="H17" s="15">
        <v>2619.2620000000002</v>
      </c>
      <c r="I17" s="15">
        <v>5351.5249999999996</v>
      </c>
      <c r="J17" s="15">
        <v>222.572</v>
      </c>
      <c r="K17" s="15">
        <v>3803.087</v>
      </c>
      <c r="L17" s="15">
        <v>1758.1089999999999</v>
      </c>
      <c r="M17" s="15">
        <v>1309.4449999999999</v>
      </c>
      <c r="N17" s="15">
        <v>2301.23</v>
      </c>
      <c r="O17" s="15">
        <v>1654.107</v>
      </c>
      <c r="P17" s="15">
        <v>1255.3320000000001</v>
      </c>
      <c r="Q17" s="15">
        <v>287.02300000000002</v>
      </c>
      <c r="R17" s="15">
        <v>128.27500000000001</v>
      </c>
      <c r="S17" s="15">
        <v>3236.9450000000002</v>
      </c>
      <c r="T17" s="15">
        <v>1511.365</v>
      </c>
      <c r="U17" s="15">
        <v>1655.25</v>
      </c>
      <c r="V17" s="15">
        <v>98.73</v>
      </c>
      <c r="W17" s="15">
        <v>5312.8230000000003</v>
      </c>
      <c r="X17" s="15">
        <v>127.331</v>
      </c>
      <c r="Y17" s="15">
        <v>278.06299999999999</v>
      </c>
      <c r="Z17" s="15">
        <v>45039.546000000002</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7279.6729999999998</v>
      </c>
      <c r="G19" s="15">
        <v>90.911000000000001</v>
      </c>
      <c r="H19" s="15">
        <v>4959.7259999999997</v>
      </c>
      <c r="I19" s="15">
        <v>10434.816000000001</v>
      </c>
      <c r="J19" s="15">
        <v>224.18100000000001</v>
      </c>
      <c r="K19" s="15">
        <v>4868.4620000000004</v>
      </c>
      <c r="L19" s="15">
        <v>1695.7529999999999</v>
      </c>
      <c r="M19" s="15">
        <v>1823.471</v>
      </c>
      <c r="N19" s="15">
        <v>1893.3689999999999</v>
      </c>
      <c r="O19" s="15">
        <v>2112.9949999999999</v>
      </c>
      <c r="P19" s="15">
        <v>943.13099999999997</v>
      </c>
      <c r="Q19" s="15">
        <v>921.745</v>
      </c>
      <c r="R19" s="15">
        <v>200.41</v>
      </c>
      <c r="S19" s="15">
        <v>2408.1680000000001</v>
      </c>
      <c r="T19" s="15">
        <v>2570.7249999999999</v>
      </c>
      <c r="U19" s="15">
        <v>1340.7159999999999</v>
      </c>
      <c r="V19" s="15">
        <v>309.34100000000001</v>
      </c>
      <c r="W19" s="15">
        <v>11391.744000000001</v>
      </c>
      <c r="X19" s="15">
        <v>262.14499999999998</v>
      </c>
      <c r="Y19" s="15">
        <v>84.695999999999998</v>
      </c>
      <c r="Z19" s="15">
        <v>55816.177000000003</v>
      </c>
    </row>
    <row r="20" spans="1:26" ht="11.25" customHeight="1" x14ac:dyDescent="0.2">
      <c r="B20" s="5">
        <v>300</v>
      </c>
      <c r="C20" s="5" t="s">
        <v>21</v>
      </c>
      <c r="D20" s="5">
        <v>499</v>
      </c>
      <c r="E20" s="5"/>
      <c r="F20" s="15">
        <v>1411.992</v>
      </c>
      <c r="G20" s="15">
        <v>156.53200000000001</v>
      </c>
      <c r="H20" s="15">
        <v>376.68299999999999</v>
      </c>
      <c r="I20" s="15">
        <v>7018.232</v>
      </c>
      <c r="J20" s="15">
        <v>254.97399999999999</v>
      </c>
      <c r="K20" s="15">
        <v>2094.85</v>
      </c>
      <c r="L20" s="15">
        <v>793.13300000000004</v>
      </c>
      <c r="M20" s="15">
        <v>812.12400000000002</v>
      </c>
      <c r="N20" s="15">
        <v>1221.1279999999999</v>
      </c>
      <c r="O20" s="15">
        <v>1229.336</v>
      </c>
      <c r="P20" s="15">
        <v>467.11099999999999</v>
      </c>
      <c r="Q20" s="15">
        <v>612.14300000000003</v>
      </c>
      <c r="R20" s="15">
        <v>351.53899999999999</v>
      </c>
      <c r="S20" s="15">
        <v>513.86900000000003</v>
      </c>
      <c r="T20" s="15">
        <v>740.44200000000001</v>
      </c>
      <c r="U20" s="15">
        <v>278.74099999999999</v>
      </c>
      <c r="V20" s="15">
        <v>176.589</v>
      </c>
      <c r="W20" s="15">
        <v>6117.6480000000001</v>
      </c>
      <c r="X20" s="15">
        <v>57.238</v>
      </c>
      <c r="Y20" s="15">
        <v>105.88800000000001</v>
      </c>
      <c r="Z20" s="15">
        <v>24790.19</v>
      </c>
    </row>
    <row r="21" spans="1:26" ht="11.25" customHeight="1" x14ac:dyDescent="0.2">
      <c r="B21" s="5">
        <v>500</v>
      </c>
      <c r="C21" s="5" t="s">
        <v>21</v>
      </c>
      <c r="D21" s="5"/>
      <c r="E21" s="5"/>
      <c r="F21" s="15">
        <v>555.697</v>
      </c>
      <c r="G21" s="15">
        <v>85.828999999999994</v>
      </c>
      <c r="H21" s="15">
        <v>259.827</v>
      </c>
      <c r="I21" s="15">
        <v>4075.5909999999999</v>
      </c>
      <c r="J21" s="15">
        <v>369.536</v>
      </c>
      <c r="K21" s="15">
        <v>1576.8579999999999</v>
      </c>
      <c r="L21" s="15">
        <v>256.28800000000001</v>
      </c>
      <c r="M21" s="15">
        <v>376.22199999999998</v>
      </c>
      <c r="N21" s="15">
        <v>522.06500000000005</v>
      </c>
      <c r="O21" s="15">
        <v>409.892</v>
      </c>
      <c r="P21" s="15">
        <v>379.24700000000001</v>
      </c>
      <c r="Q21" s="15">
        <v>583.31799999999998</v>
      </c>
      <c r="R21" s="15">
        <v>245.33099999999999</v>
      </c>
      <c r="S21" s="15">
        <v>170.726</v>
      </c>
      <c r="T21" s="15">
        <v>307.55099999999999</v>
      </c>
      <c r="U21" s="15">
        <v>235.1</v>
      </c>
      <c r="V21" s="15">
        <v>113.608</v>
      </c>
      <c r="W21" s="15">
        <v>4419.2529999999997</v>
      </c>
      <c r="X21" s="15" t="s">
        <v>284</v>
      </c>
      <c r="Y21" s="15">
        <v>93.784000000000006</v>
      </c>
      <c r="Z21" s="15">
        <v>15035.722</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3.5" customHeight="1" x14ac:dyDescent="0.2">
      <c r="A23" s="525" t="s">
        <v>455</v>
      </c>
      <c r="B23" s="525"/>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273</v>
      </c>
    </row>
    <row r="3" spans="1:27" s="32" customFormat="1" ht="16.5" customHeight="1" x14ac:dyDescent="0.2">
      <c r="A3" s="189" t="s">
        <v>494</v>
      </c>
    </row>
    <row r="4" spans="1:27" ht="16.5" customHeight="1" x14ac:dyDescent="0.2">
      <c r="A4" s="188" t="s">
        <v>294</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495</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3" t="s">
        <v>158</v>
      </c>
      <c r="G8" s="523"/>
      <c r="H8" s="523"/>
      <c r="I8" s="523"/>
      <c r="J8" s="523"/>
      <c r="K8" s="523"/>
      <c r="L8" s="523"/>
      <c r="M8" s="523"/>
      <c r="N8" s="523"/>
      <c r="O8" s="523"/>
      <c r="P8" s="523"/>
      <c r="Q8" s="523"/>
      <c r="R8" s="523"/>
      <c r="S8" s="523"/>
      <c r="T8" s="523"/>
      <c r="U8" s="523"/>
      <c r="V8" s="523"/>
      <c r="W8" s="523"/>
      <c r="X8" s="523"/>
      <c r="Y8" s="523"/>
      <c r="Z8" s="523"/>
    </row>
    <row r="9" spans="1:27" ht="14.25" customHeight="1" thickBot="1" x14ac:dyDescent="0.25">
      <c r="A9" s="524" t="s">
        <v>26</v>
      </c>
      <c r="B9" s="524"/>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5110.0590000000002</v>
      </c>
      <c r="G11" s="20">
        <v>139.36500000000001</v>
      </c>
      <c r="H11" s="20">
        <v>4275.1210000000001</v>
      </c>
      <c r="I11" s="20">
        <v>7076.28</v>
      </c>
      <c r="J11" s="20">
        <v>262.51</v>
      </c>
      <c r="K11" s="20">
        <v>3952.6579999999999</v>
      </c>
      <c r="L11" s="20">
        <v>1192.866</v>
      </c>
      <c r="M11" s="20">
        <v>1208.9259999999999</v>
      </c>
      <c r="N11" s="20">
        <v>1820.412</v>
      </c>
      <c r="O11" s="20">
        <v>1425.528</v>
      </c>
      <c r="P11" s="20">
        <v>976.35599999999999</v>
      </c>
      <c r="Q11" s="20">
        <v>965.42499999999995</v>
      </c>
      <c r="R11" s="20">
        <v>321.19900000000001</v>
      </c>
      <c r="S11" s="20">
        <v>1462.788</v>
      </c>
      <c r="T11" s="20">
        <v>1145.694</v>
      </c>
      <c r="U11" s="20">
        <v>1128.4880000000001</v>
      </c>
      <c r="V11" s="20">
        <v>256.31400000000002</v>
      </c>
      <c r="W11" s="20">
        <v>7116.5659999999998</v>
      </c>
      <c r="X11" s="20">
        <v>95.457999999999998</v>
      </c>
      <c r="Y11" s="20">
        <v>176.227</v>
      </c>
      <c r="Z11" s="20">
        <v>40108.241999999998</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2.1539999999999999</v>
      </c>
      <c r="G13" s="15">
        <v>6.4349999999999996</v>
      </c>
      <c r="H13" s="15">
        <v>196.322</v>
      </c>
      <c r="I13" s="15">
        <v>9.0830000000000002</v>
      </c>
      <c r="J13" s="15">
        <v>4.2000000000000003E-2</v>
      </c>
      <c r="K13" s="15">
        <v>34.862000000000002</v>
      </c>
      <c r="L13" s="15">
        <v>1.9790000000000001</v>
      </c>
      <c r="M13" s="15">
        <v>7.4870000000000001</v>
      </c>
      <c r="N13" s="15">
        <v>18.8</v>
      </c>
      <c r="O13" s="15">
        <v>8.5429999999999993</v>
      </c>
      <c r="P13" s="15">
        <v>4.3140000000000001</v>
      </c>
      <c r="Q13" s="15">
        <v>24.129000000000001</v>
      </c>
      <c r="R13" s="15">
        <v>0.64800000000000002</v>
      </c>
      <c r="S13" s="15">
        <v>34.622999999999998</v>
      </c>
      <c r="T13" s="15">
        <v>1.115</v>
      </c>
      <c r="U13" s="15">
        <v>25.669</v>
      </c>
      <c r="V13" s="15">
        <v>3.76</v>
      </c>
      <c r="W13" s="15">
        <v>3.7789999999999999</v>
      </c>
      <c r="X13" s="15">
        <v>0.222</v>
      </c>
      <c r="Y13" s="15">
        <v>9.7899999999999991</v>
      </c>
      <c r="Z13" s="15">
        <v>393.755</v>
      </c>
    </row>
    <row r="14" spans="1:27" ht="11.25" customHeight="1" x14ac:dyDescent="0.2">
      <c r="B14" s="5">
        <v>10</v>
      </c>
      <c r="C14" s="5" t="s">
        <v>21</v>
      </c>
      <c r="D14" s="5">
        <v>24</v>
      </c>
      <c r="E14" s="5"/>
      <c r="F14" s="15">
        <v>107.46599999999999</v>
      </c>
      <c r="G14" s="15">
        <v>0.13900000000000001</v>
      </c>
      <c r="H14" s="15">
        <v>787.26700000000005</v>
      </c>
      <c r="I14" s="15">
        <v>10.302</v>
      </c>
      <c r="J14" s="15">
        <v>7.91</v>
      </c>
      <c r="K14" s="15">
        <v>40.755000000000003</v>
      </c>
      <c r="L14" s="15">
        <v>33.036999999999999</v>
      </c>
      <c r="M14" s="15">
        <v>20.701000000000001</v>
      </c>
      <c r="N14" s="15">
        <v>75.561000000000007</v>
      </c>
      <c r="O14" s="15">
        <v>40.162999999999997</v>
      </c>
      <c r="P14" s="15">
        <v>26.902000000000001</v>
      </c>
      <c r="Q14" s="15">
        <v>6.5880000000000001</v>
      </c>
      <c r="R14" s="15">
        <v>0.76400000000000001</v>
      </c>
      <c r="S14" s="15">
        <v>97.052000000000007</v>
      </c>
      <c r="T14" s="15">
        <v>2.3530000000000002</v>
      </c>
      <c r="U14" s="15">
        <v>100.681</v>
      </c>
      <c r="V14" s="15">
        <v>9.7579999999999991</v>
      </c>
      <c r="W14" s="15">
        <v>31.492999999999999</v>
      </c>
      <c r="X14" s="15">
        <v>5.3650000000000002</v>
      </c>
      <c r="Y14" s="15">
        <v>8.5289999999999999</v>
      </c>
      <c r="Z14" s="15">
        <v>1412.787</v>
      </c>
    </row>
    <row r="15" spans="1:27" ht="11.25" customHeight="1" x14ac:dyDescent="0.2">
      <c r="B15" s="5">
        <v>25</v>
      </c>
      <c r="C15" s="5" t="s">
        <v>21</v>
      </c>
      <c r="D15" s="5">
        <v>49</v>
      </c>
      <c r="E15" s="5"/>
      <c r="F15" s="15">
        <v>288.50799999999998</v>
      </c>
      <c r="G15" s="15" t="s">
        <v>284</v>
      </c>
      <c r="H15" s="15">
        <v>997.28700000000003</v>
      </c>
      <c r="I15" s="15">
        <v>55.843000000000004</v>
      </c>
      <c r="J15" s="15">
        <v>2.4140000000000001</v>
      </c>
      <c r="K15" s="15">
        <v>135.304</v>
      </c>
      <c r="L15" s="15">
        <v>196.38200000000001</v>
      </c>
      <c r="M15" s="15">
        <v>32.899000000000001</v>
      </c>
      <c r="N15" s="15">
        <v>132.23699999999999</v>
      </c>
      <c r="O15" s="15">
        <v>24.056999999999999</v>
      </c>
      <c r="P15" s="15">
        <v>56.85</v>
      </c>
      <c r="Q15" s="15">
        <v>5.3150000000000004</v>
      </c>
      <c r="R15" s="15">
        <v>7.4089999999999998</v>
      </c>
      <c r="S15" s="15">
        <v>134.49100000000001</v>
      </c>
      <c r="T15" s="15">
        <v>17.701000000000001</v>
      </c>
      <c r="U15" s="15">
        <v>135.96299999999999</v>
      </c>
      <c r="V15" s="15">
        <v>9.0730000000000004</v>
      </c>
      <c r="W15" s="15">
        <v>42.427</v>
      </c>
      <c r="X15" s="15">
        <v>2.1030000000000002</v>
      </c>
      <c r="Y15" s="15">
        <v>3.266</v>
      </c>
      <c r="Z15" s="15">
        <v>2279.5300000000002</v>
      </c>
    </row>
    <row r="16" spans="1:27" ht="11.25" customHeight="1" x14ac:dyDescent="0.2">
      <c r="B16" s="5">
        <v>50</v>
      </c>
      <c r="C16" s="5" t="s">
        <v>21</v>
      </c>
      <c r="D16" s="5">
        <v>99</v>
      </c>
      <c r="E16" s="5"/>
      <c r="F16" s="15">
        <v>1246.79</v>
      </c>
      <c r="G16" s="15">
        <v>1.6120000000000001</v>
      </c>
      <c r="H16" s="15">
        <v>854.92499999999995</v>
      </c>
      <c r="I16" s="15">
        <v>144.01300000000001</v>
      </c>
      <c r="J16" s="15">
        <v>34.713000000000001</v>
      </c>
      <c r="K16" s="15">
        <v>468.81799999999998</v>
      </c>
      <c r="L16" s="15">
        <v>223.292</v>
      </c>
      <c r="M16" s="15">
        <v>71.150999999999996</v>
      </c>
      <c r="N16" s="15">
        <v>165.19399999999999</v>
      </c>
      <c r="O16" s="15">
        <v>100.67</v>
      </c>
      <c r="P16" s="15">
        <v>84.069000000000003</v>
      </c>
      <c r="Q16" s="15">
        <v>20.242000000000001</v>
      </c>
      <c r="R16" s="15">
        <v>13.324</v>
      </c>
      <c r="S16" s="15">
        <v>251.46799999999999</v>
      </c>
      <c r="T16" s="15">
        <v>38.718000000000004</v>
      </c>
      <c r="U16" s="15">
        <v>167.465</v>
      </c>
      <c r="V16" s="15">
        <v>20.898</v>
      </c>
      <c r="W16" s="15">
        <v>267.77300000000002</v>
      </c>
      <c r="X16" s="15">
        <v>6.1580000000000004</v>
      </c>
      <c r="Y16" s="15">
        <v>26.670999999999999</v>
      </c>
      <c r="Z16" s="15">
        <v>4207.9639999999999</v>
      </c>
    </row>
    <row r="17" spans="1:26" ht="11.25" customHeight="1" x14ac:dyDescent="0.2">
      <c r="B17" s="5">
        <v>100</v>
      </c>
      <c r="C17" s="5" t="s">
        <v>21</v>
      </c>
      <c r="D17" s="5">
        <v>149</v>
      </c>
      <c r="E17" s="5"/>
      <c r="F17" s="15">
        <v>1409.5060000000001</v>
      </c>
      <c r="G17" s="15">
        <v>7.6840000000000002</v>
      </c>
      <c r="H17" s="15">
        <v>308.935</v>
      </c>
      <c r="I17" s="15">
        <v>572.572</v>
      </c>
      <c r="J17" s="15">
        <v>24.821000000000002</v>
      </c>
      <c r="K17" s="15">
        <v>429.58</v>
      </c>
      <c r="L17" s="15">
        <v>197.79900000000001</v>
      </c>
      <c r="M17" s="15">
        <v>161.21899999999999</v>
      </c>
      <c r="N17" s="15">
        <v>277.96499999999997</v>
      </c>
      <c r="O17" s="15">
        <v>187.755</v>
      </c>
      <c r="P17" s="15">
        <v>129.613</v>
      </c>
      <c r="Q17" s="15">
        <v>38.857999999999997</v>
      </c>
      <c r="R17" s="15">
        <v>14.260999999999999</v>
      </c>
      <c r="S17" s="15">
        <v>339.79199999999997</v>
      </c>
      <c r="T17" s="15">
        <v>161.154</v>
      </c>
      <c r="U17" s="15">
        <v>199.78299999999999</v>
      </c>
      <c r="V17" s="15">
        <v>10.702999999999999</v>
      </c>
      <c r="W17" s="15">
        <v>458.983</v>
      </c>
      <c r="X17" s="15">
        <v>15.122</v>
      </c>
      <c r="Y17" s="15">
        <v>30.274999999999999</v>
      </c>
      <c r="Z17" s="15">
        <v>4976.3810000000003</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1330.5360000000001</v>
      </c>
      <c r="G19" s="15">
        <v>18.398</v>
      </c>
      <c r="H19" s="15">
        <v>837.48500000000001</v>
      </c>
      <c r="I19" s="15">
        <v>1867.171</v>
      </c>
      <c r="J19" s="15">
        <v>25.347999999999999</v>
      </c>
      <c r="K19" s="15">
        <v>978.95500000000004</v>
      </c>
      <c r="L19" s="15">
        <v>249.749</v>
      </c>
      <c r="M19" s="15">
        <v>377.03699999999998</v>
      </c>
      <c r="N19" s="15">
        <v>379.34100000000001</v>
      </c>
      <c r="O19" s="15">
        <v>410.41199999999998</v>
      </c>
      <c r="P19" s="15">
        <v>197.16900000000001</v>
      </c>
      <c r="Q19" s="15">
        <v>172.75</v>
      </c>
      <c r="R19" s="15">
        <v>40.018999999999998</v>
      </c>
      <c r="S19" s="15">
        <v>354.61599999999999</v>
      </c>
      <c r="T19" s="15">
        <v>498.96100000000001</v>
      </c>
      <c r="U19" s="15">
        <v>261.05799999999999</v>
      </c>
      <c r="V19" s="15">
        <v>70.512</v>
      </c>
      <c r="W19" s="15">
        <v>1908.4110000000001</v>
      </c>
      <c r="X19" s="15">
        <v>46.277000000000001</v>
      </c>
      <c r="Y19" s="15">
        <v>15.363</v>
      </c>
      <c r="Z19" s="15">
        <v>10039.567999999999</v>
      </c>
    </row>
    <row r="20" spans="1:26" ht="11.25" customHeight="1" x14ac:dyDescent="0.2">
      <c r="B20" s="5">
        <v>300</v>
      </c>
      <c r="C20" s="5" t="s">
        <v>21</v>
      </c>
      <c r="D20" s="5">
        <v>499</v>
      </c>
      <c r="E20" s="5"/>
      <c r="F20" s="15">
        <v>429.00900000000001</v>
      </c>
      <c r="G20" s="15">
        <v>65.593999999999994</v>
      </c>
      <c r="H20" s="15">
        <v>133.66300000000001</v>
      </c>
      <c r="I20" s="15">
        <v>1991.857</v>
      </c>
      <c r="J20" s="15">
        <v>50.279000000000003</v>
      </c>
      <c r="K20" s="15">
        <v>721.44600000000003</v>
      </c>
      <c r="L20" s="15">
        <v>203.02099999999999</v>
      </c>
      <c r="M20" s="15">
        <v>298.90300000000002</v>
      </c>
      <c r="N20" s="15">
        <v>430.791</v>
      </c>
      <c r="O20" s="15">
        <v>431.82299999999998</v>
      </c>
      <c r="P20" s="15">
        <v>166.33500000000001</v>
      </c>
      <c r="Q20" s="15">
        <v>209.34399999999999</v>
      </c>
      <c r="R20" s="15">
        <v>106.14</v>
      </c>
      <c r="S20" s="15">
        <v>156.601</v>
      </c>
      <c r="T20" s="15">
        <v>224.495</v>
      </c>
      <c r="U20" s="15">
        <v>100.35299999999999</v>
      </c>
      <c r="V20" s="15">
        <v>61.113999999999997</v>
      </c>
      <c r="W20" s="15">
        <v>1746.8969999999999</v>
      </c>
      <c r="X20" s="15">
        <v>20.21</v>
      </c>
      <c r="Y20" s="15">
        <v>29.280999999999999</v>
      </c>
      <c r="Z20" s="15">
        <v>7577.16</v>
      </c>
    </row>
    <row r="21" spans="1:26" ht="11.25" customHeight="1" x14ac:dyDescent="0.2">
      <c r="B21" s="5">
        <v>500</v>
      </c>
      <c r="C21" s="5" t="s">
        <v>21</v>
      </c>
      <c r="D21" s="5"/>
      <c r="E21" s="5"/>
      <c r="F21" s="15">
        <v>296.08800000000002</v>
      </c>
      <c r="G21" s="15">
        <v>39.503999999999998</v>
      </c>
      <c r="H21" s="15">
        <v>159.23599999999999</v>
      </c>
      <c r="I21" s="15">
        <v>2425.4380000000001</v>
      </c>
      <c r="J21" s="15">
        <v>116.983</v>
      </c>
      <c r="K21" s="15">
        <v>1142.9380000000001</v>
      </c>
      <c r="L21" s="15">
        <v>87.608999999999995</v>
      </c>
      <c r="M21" s="15">
        <v>239.529</v>
      </c>
      <c r="N21" s="15">
        <v>340.52300000000002</v>
      </c>
      <c r="O21" s="15">
        <v>222.10499999999999</v>
      </c>
      <c r="P21" s="15">
        <v>311.10500000000002</v>
      </c>
      <c r="Q21" s="15">
        <v>488.19900000000001</v>
      </c>
      <c r="R21" s="15">
        <v>138.63399999999999</v>
      </c>
      <c r="S21" s="15">
        <v>94.144000000000005</v>
      </c>
      <c r="T21" s="15">
        <v>201.19900000000001</v>
      </c>
      <c r="U21" s="15">
        <v>137.51499999999999</v>
      </c>
      <c r="V21" s="15">
        <v>70.495000000000005</v>
      </c>
      <c r="W21" s="15">
        <v>2656.8029999999999</v>
      </c>
      <c r="X21" s="15" t="s">
        <v>284</v>
      </c>
      <c r="Y21" s="15">
        <v>53.05</v>
      </c>
      <c r="Z21" s="15">
        <v>9221.0969999999998</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27" t="s">
        <v>455</v>
      </c>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row>
    <row r="24" spans="1:26" s="32" customFormat="1" ht="8.25" customHeight="1" x14ac:dyDescent="0.2">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1:26" s="32" customFormat="1" x14ac:dyDescent="0.2"/>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A1:AB41"/>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7.7109375" style="33" customWidth="1"/>
    <col min="7" max="7" width="4.42578125" style="33" bestFit="1" customWidth="1"/>
    <col min="8" max="8" width="5.7109375" style="33" bestFit="1" customWidth="1"/>
    <col min="9" max="9" width="1.7109375" style="33" customWidth="1"/>
    <col min="10" max="10" width="8.7109375" style="33" customWidth="1"/>
    <col min="11" max="11" width="4.42578125" style="33" bestFit="1" customWidth="1"/>
    <col min="12" max="12" width="5.7109375" style="33" bestFit="1" customWidth="1"/>
    <col min="13" max="13" width="1.7109375" style="33" customWidth="1"/>
    <col min="14" max="14" width="7.7109375" style="33" customWidth="1"/>
    <col min="15" max="15" width="4.42578125" style="33" bestFit="1" customWidth="1"/>
    <col min="16" max="16" width="5.7109375" style="33" bestFit="1" customWidth="1"/>
    <col min="17" max="17" width="1.7109375" style="33" customWidth="1"/>
    <col min="18" max="18" width="8.7109375" style="33" customWidth="1"/>
    <col min="19" max="19" width="4.42578125" style="33" bestFit="1" customWidth="1"/>
    <col min="20" max="20" width="5.7109375" style="33" bestFit="1" customWidth="1"/>
    <col min="21" max="21" width="1.7109375" style="33" customWidth="1"/>
    <col min="22" max="22" width="7.7109375" style="33" customWidth="1"/>
    <col min="23" max="23" width="4.42578125" style="33" bestFit="1" customWidth="1"/>
    <col min="24" max="24" width="5.7109375" style="33" bestFit="1" customWidth="1"/>
    <col min="25" max="25" width="1.7109375" style="33" customWidth="1"/>
    <col min="26" max="26" width="8.7109375" style="33" customWidth="1"/>
    <col min="27" max="27" width="4.42578125" style="33" bestFit="1" customWidth="1"/>
    <col min="28" max="28" width="5.7109375" style="33" bestFit="1" customWidth="1"/>
    <col min="29" max="16384" width="9.140625" style="33"/>
  </cols>
  <sheetData>
    <row r="1" spans="1:28"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s="32" customFormat="1" ht="16.5" customHeight="1" x14ac:dyDescent="0.2">
      <c r="A2" s="189" t="s">
        <v>496</v>
      </c>
    </row>
    <row r="3" spans="1:28" s="32" customFormat="1" ht="16.5" hidden="1" customHeight="1" x14ac:dyDescent="0.2">
      <c r="A3" s="189"/>
    </row>
    <row r="4" spans="1:28" ht="16.5" customHeight="1" thickBot="1" x14ac:dyDescent="0.25">
      <c r="A4" s="284" t="s">
        <v>497</v>
      </c>
      <c r="B4" s="64"/>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ht="16.5" hidden="1" customHeight="1" thickBot="1" x14ac:dyDescent="0.3">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row>
    <row r="6" spans="1:28" ht="13.5" customHeight="1" x14ac:dyDescent="0.2">
      <c r="A6" s="265" t="s">
        <v>24</v>
      </c>
      <c r="B6" s="265"/>
      <c r="C6" s="265"/>
      <c r="D6" s="265"/>
      <c r="E6" s="265"/>
      <c r="F6" s="527" t="s">
        <v>22</v>
      </c>
      <c r="G6" s="527"/>
      <c r="H6" s="527"/>
      <c r="I6" s="527"/>
      <c r="J6" s="527"/>
      <c r="K6" s="527"/>
      <c r="L6" s="527"/>
      <c r="M6" s="53"/>
      <c r="N6" s="527" t="s">
        <v>0</v>
      </c>
      <c r="O6" s="527"/>
      <c r="P6" s="527"/>
      <c r="Q6" s="527"/>
      <c r="R6" s="527"/>
      <c r="S6" s="527"/>
      <c r="T6" s="527"/>
      <c r="U6" s="53"/>
      <c r="V6" s="527" t="s">
        <v>1</v>
      </c>
      <c r="W6" s="527"/>
      <c r="X6" s="527"/>
      <c r="Y6" s="527"/>
      <c r="Z6" s="527"/>
      <c r="AA6" s="527"/>
      <c r="AB6" s="527"/>
    </row>
    <row r="7" spans="1:28" ht="12" customHeight="1" x14ac:dyDescent="0.2">
      <c r="A7" s="4" t="s">
        <v>25</v>
      </c>
      <c r="B7" s="4"/>
      <c r="C7" s="4"/>
      <c r="D7" s="4"/>
      <c r="E7" s="4"/>
      <c r="F7" s="528" t="s">
        <v>132</v>
      </c>
      <c r="G7" s="528"/>
      <c r="H7" s="528"/>
      <c r="I7" s="52"/>
      <c r="J7" s="529" t="s">
        <v>27</v>
      </c>
      <c r="K7" s="529"/>
      <c r="L7" s="529"/>
      <c r="M7" s="52"/>
      <c r="N7" s="528" t="s">
        <v>132</v>
      </c>
      <c r="O7" s="528"/>
      <c r="P7" s="528"/>
      <c r="Q7" s="52"/>
      <c r="R7" s="529" t="s">
        <v>27</v>
      </c>
      <c r="S7" s="529"/>
      <c r="T7" s="529"/>
      <c r="U7" s="52"/>
      <c r="V7" s="528" t="s">
        <v>132</v>
      </c>
      <c r="W7" s="528"/>
      <c r="X7" s="528"/>
      <c r="Y7" s="52"/>
      <c r="Z7" s="529" t="s">
        <v>27</v>
      </c>
      <c r="AA7" s="529"/>
      <c r="AB7" s="529"/>
    </row>
    <row r="8" spans="1:28" ht="12" customHeight="1" x14ac:dyDescent="0.2">
      <c r="A8" s="265" t="s">
        <v>26</v>
      </c>
      <c r="B8" s="265"/>
      <c r="C8" s="265"/>
      <c r="D8" s="265"/>
      <c r="E8" s="265"/>
      <c r="F8" s="526"/>
      <c r="G8" s="526"/>
      <c r="H8" s="526"/>
      <c r="I8" s="52"/>
      <c r="J8" s="526" t="s">
        <v>133</v>
      </c>
      <c r="K8" s="526"/>
      <c r="L8" s="526"/>
      <c r="M8" s="52"/>
      <c r="N8" s="526"/>
      <c r="O8" s="526"/>
      <c r="P8" s="526"/>
      <c r="Q8" s="52"/>
      <c r="R8" s="526" t="s">
        <v>133</v>
      </c>
      <c r="S8" s="526"/>
      <c r="T8" s="526"/>
      <c r="U8" s="52"/>
      <c r="V8" s="526"/>
      <c r="W8" s="526"/>
      <c r="X8" s="526"/>
      <c r="Y8" s="52"/>
      <c r="Z8" s="526" t="s">
        <v>133</v>
      </c>
      <c r="AA8" s="526"/>
      <c r="AB8" s="526"/>
    </row>
    <row r="9" spans="1:28" ht="14.25" customHeight="1" thickBot="1" x14ac:dyDescent="0.25">
      <c r="A9" s="65"/>
      <c r="B9" s="65"/>
      <c r="C9" s="65"/>
      <c r="D9" s="65"/>
      <c r="E9" s="65"/>
      <c r="F9" s="66" t="s">
        <v>22</v>
      </c>
      <c r="G9" s="66" t="s">
        <v>28</v>
      </c>
      <c r="H9" s="66" t="s">
        <v>145</v>
      </c>
      <c r="I9" s="66"/>
      <c r="J9" s="66" t="s">
        <v>22</v>
      </c>
      <c r="K9" s="66" t="s">
        <v>28</v>
      </c>
      <c r="L9" s="66" t="s">
        <v>145</v>
      </c>
      <c r="M9" s="66"/>
      <c r="N9" s="66" t="s">
        <v>22</v>
      </c>
      <c r="O9" s="66" t="s">
        <v>28</v>
      </c>
      <c r="P9" s="66" t="s">
        <v>145</v>
      </c>
      <c r="Q9" s="66"/>
      <c r="R9" s="66" t="s">
        <v>22</v>
      </c>
      <c r="S9" s="66" t="s">
        <v>28</v>
      </c>
      <c r="T9" s="66" t="s">
        <v>145</v>
      </c>
      <c r="U9" s="66"/>
      <c r="V9" s="67" t="s">
        <v>22</v>
      </c>
      <c r="W9" s="66" t="s">
        <v>28</v>
      </c>
      <c r="X9" s="66" t="s">
        <v>145</v>
      </c>
      <c r="Y9" s="66"/>
      <c r="Z9" s="67" t="s">
        <v>22</v>
      </c>
      <c r="AA9" s="66" t="s">
        <v>28</v>
      </c>
      <c r="AB9" s="66" t="s">
        <v>145</v>
      </c>
    </row>
    <row r="10" spans="1:28" ht="11.25" customHeight="1" x14ac:dyDescent="0.2">
      <c r="A10" s="54"/>
      <c r="B10" s="54"/>
      <c r="C10" s="54"/>
      <c r="D10" s="54"/>
      <c r="E10" s="54"/>
      <c r="F10" s="53"/>
      <c r="G10" s="53"/>
      <c r="H10" s="53"/>
      <c r="I10" s="53"/>
      <c r="J10" s="53"/>
      <c r="K10" s="53"/>
      <c r="L10" s="53"/>
      <c r="M10" s="53"/>
      <c r="N10" s="53"/>
      <c r="O10" s="53"/>
      <c r="P10" s="53"/>
      <c r="Q10" s="53"/>
      <c r="R10" s="53"/>
      <c r="S10" s="53"/>
      <c r="T10" s="53"/>
      <c r="U10" s="53"/>
      <c r="V10" s="52"/>
      <c r="W10" s="52"/>
      <c r="X10" s="52"/>
      <c r="Y10" s="52"/>
      <c r="Z10" s="52"/>
      <c r="AA10" s="52"/>
      <c r="AB10" s="52"/>
    </row>
    <row r="11" spans="1:28" ht="11.25" customHeight="1" x14ac:dyDescent="0.2">
      <c r="A11" s="265" t="s">
        <v>22</v>
      </c>
      <c r="B11" s="265"/>
      <c r="C11" s="265"/>
      <c r="D11" s="265"/>
      <c r="E11" s="265"/>
      <c r="F11" s="20">
        <v>444192.34899999999</v>
      </c>
      <c r="G11" s="266">
        <v>100</v>
      </c>
      <c r="H11" s="266">
        <v>100</v>
      </c>
      <c r="I11" s="266" t="s">
        <v>285</v>
      </c>
      <c r="J11" s="20">
        <v>40108.241999999998</v>
      </c>
      <c r="K11" s="266">
        <v>100</v>
      </c>
      <c r="L11" s="266">
        <v>100</v>
      </c>
      <c r="M11" s="266" t="s">
        <v>285</v>
      </c>
      <c r="N11" s="20">
        <v>396738.565</v>
      </c>
      <c r="O11" s="266">
        <v>100</v>
      </c>
      <c r="P11" s="266">
        <v>100</v>
      </c>
      <c r="Q11" s="266" t="s">
        <v>285</v>
      </c>
      <c r="R11" s="20">
        <v>36998.275999999998</v>
      </c>
      <c r="S11" s="266">
        <v>100</v>
      </c>
      <c r="T11" s="266">
        <v>100</v>
      </c>
      <c r="U11" s="266" t="s">
        <v>285</v>
      </c>
      <c r="V11" s="20">
        <v>47453.784</v>
      </c>
      <c r="W11" s="266">
        <v>100</v>
      </c>
      <c r="X11" s="266">
        <v>100</v>
      </c>
      <c r="Y11" s="266" t="s">
        <v>285</v>
      </c>
      <c r="Z11" s="20">
        <v>3109.9659999999999</v>
      </c>
      <c r="AA11" s="266">
        <v>100</v>
      </c>
      <c r="AB11" s="266">
        <v>100</v>
      </c>
    </row>
    <row r="12" spans="1:28" ht="9.75" customHeight="1" x14ac:dyDescent="0.2">
      <c r="A12" s="5"/>
      <c r="B12" s="5"/>
      <c r="C12" s="5"/>
      <c r="D12" s="5"/>
      <c r="E12" s="5"/>
      <c r="F12" s="5" t="s">
        <v>285</v>
      </c>
      <c r="G12" s="5" t="s">
        <v>285</v>
      </c>
      <c r="H12" s="5" t="s">
        <v>285</v>
      </c>
      <c r="I12" s="5" t="s">
        <v>285</v>
      </c>
      <c r="J12" s="5" t="s">
        <v>285</v>
      </c>
      <c r="K12" s="5" t="s">
        <v>285</v>
      </c>
      <c r="L12" s="5" t="s">
        <v>285</v>
      </c>
      <c r="M12" s="5" t="s">
        <v>285</v>
      </c>
      <c r="N12" s="5" t="s">
        <v>285</v>
      </c>
      <c r="O12" s="5" t="s">
        <v>285</v>
      </c>
      <c r="P12" s="5" t="s">
        <v>285</v>
      </c>
      <c r="Q12" s="5" t="s">
        <v>285</v>
      </c>
      <c r="R12" s="5" t="s">
        <v>285</v>
      </c>
      <c r="S12" s="5" t="s">
        <v>285</v>
      </c>
      <c r="T12" s="5" t="s">
        <v>285</v>
      </c>
      <c r="U12" s="5" t="s">
        <v>285</v>
      </c>
      <c r="V12" s="267" t="s">
        <v>285</v>
      </c>
      <c r="W12" s="267" t="s">
        <v>285</v>
      </c>
      <c r="X12" s="267" t="s">
        <v>285</v>
      </c>
      <c r="Y12" s="267" t="s">
        <v>285</v>
      </c>
      <c r="Z12" s="267" t="s">
        <v>285</v>
      </c>
      <c r="AA12" s="267" t="s">
        <v>285</v>
      </c>
      <c r="AB12" s="267" t="s">
        <v>285</v>
      </c>
    </row>
    <row r="13" spans="1:28" ht="11.25" customHeight="1" x14ac:dyDescent="0.2">
      <c r="B13" s="5">
        <v>0</v>
      </c>
      <c r="C13" s="5" t="s">
        <v>21</v>
      </c>
      <c r="D13" s="5">
        <v>4</v>
      </c>
      <c r="E13" s="5"/>
      <c r="F13" s="15">
        <v>33094.93</v>
      </c>
      <c r="G13" s="268">
        <v>7.4509999999999996</v>
      </c>
      <c r="H13" s="268">
        <v>7.4509999999999996</v>
      </c>
      <c r="I13" s="268" t="s">
        <v>285</v>
      </c>
      <c r="J13" s="15">
        <v>83.539000000000001</v>
      </c>
      <c r="K13" s="268">
        <v>0.20799999999999999</v>
      </c>
      <c r="L13" s="268">
        <v>0.20799999999999999</v>
      </c>
      <c r="M13" s="268" t="s">
        <v>285</v>
      </c>
      <c r="N13" s="15">
        <v>30156.428</v>
      </c>
      <c r="O13" s="268">
        <v>7.601</v>
      </c>
      <c r="P13" s="268">
        <v>7.601</v>
      </c>
      <c r="Q13" s="268" t="s">
        <v>285</v>
      </c>
      <c r="R13" s="15">
        <v>75.683000000000007</v>
      </c>
      <c r="S13" s="268">
        <v>0.20499999999999999</v>
      </c>
      <c r="T13" s="268">
        <v>0.20499999999999999</v>
      </c>
      <c r="U13" s="268" t="s">
        <v>285</v>
      </c>
      <c r="V13" s="15">
        <v>2938.502</v>
      </c>
      <c r="W13" s="268">
        <v>6.1920000000000002</v>
      </c>
      <c r="X13" s="268">
        <v>6.1920000000000002</v>
      </c>
      <c r="Y13" s="268" t="s">
        <v>285</v>
      </c>
      <c r="Z13" s="15">
        <v>7.8559999999999999</v>
      </c>
      <c r="AA13" s="268">
        <v>0.253</v>
      </c>
      <c r="AB13" s="268">
        <v>0.253</v>
      </c>
    </row>
    <row r="14" spans="1:28" ht="11.25" customHeight="1" x14ac:dyDescent="0.2">
      <c r="B14" s="5">
        <v>5</v>
      </c>
      <c r="C14" s="5" t="s">
        <v>21</v>
      </c>
      <c r="D14" s="5">
        <v>9</v>
      </c>
      <c r="E14" s="5"/>
      <c r="F14" s="15">
        <v>48307.904999999999</v>
      </c>
      <c r="G14" s="268">
        <v>10.875</v>
      </c>
      <c r="H14" s="268">
        <v>18.326000000000001</v>
      </c>
      <c r="I14" s="268" t="s">
        <v>285</v>
      </c>
      <c r="J14" s="15">
        <v>310.21600000000001</v>
      </c>
      <c r="K14" s="268">
        <v>0.77300000000000002</v>
      </c>
      <c r="L14" s="268">
        <v>0.98199999999999998</v>
      </c>
      <c r="M14" s="268" t="s">
        <v>285</v>
      </c>
      <c r="N14" s="15">
        <v>41642.93</v>
      </c>
      <c r="O14" s="268">
        <v>10.496</v>
      </c>
      <c r="P14" s="268">
        <v>18.097000000000001</v>
      </c>
      <c r="Q14" s="268" t="s">
        <v>285</v>
      </c>
      <c r="R14" s="15">
        <v>268.25</v>
      </c>
      <c r="S14" s="268">
        <v>0.72499999999999998</v>
      </c>
      <c r="T14" s="268">
        <v>0.93</v>
      </c>
      <c r="U14" s="268" t="s">
        <v>285</v>
      </c>
      <c r="V14" s="15">
        <v>6664.9750000000004</v>
      </c>
      <c r="W14" s="268">
        <v>14.045</v>
      </c>
      <c r="X14" s="268">
        <v>20.238</v>
      </c>
      <c r="Y14" s="268" t="s">
        <v>285</v>
      </c>
      <c r="Z14" s="15">
        <v>41.966000000000001</v>
      </c>
      <c r="AA14" s="268">
        <v>1.349</v>
      </c>
      <c r="AB14" s="268">
        <v>1.6020000000000001</v>
      </c>
    </row>
    <row r="15" spans="1:28" ht="11.25" customHeight="1" x14ac:dyDescent="0.2">
      <c r="B15" s="5">
        <v>10</v>
      </c>
      <c r="C15" s="5" t="s">
        <v>21</v>
      </c>
      <c r="D15" s="5">
        <v>14</v>
      </c>
      <c r="E15" s="5"/>
      <c r="F15" s="15">
        <v>31326.359</v>
      </c>
      <c r="G15" s="268">
        <v>7.0519999999999996</v>
      </c>
      <c r="H15" s="268">
        <v>25.378</v>
      </c>
      <c r="I15" s="268" t="s">
        <v>285</v>
      </c>
      <c r="J15" s="15">
        <v>355.584</v>
      </c>
      <c r="K15" s="268">
        <v>0.88700000000000001</v>
      </c>
      <c r="L15" s="268">
        <v>1.8680000000000001</v>
      </c>
      <c r="M15" s="268" t="s">
        <v>285</v>
      </c>
      <c r="N15" s="15">
        <v>26837.739000000001</v>
      </c>
      <c r="O15" s="268">
        <v>6.7649999999999997</v>
      </c>
      <c r="P15" s="268">
        <v>24.861999999999998</v>
      </c>
      <c r="Q15" s="268" t="s">
        <v>285</v>
      </c>
      <c r="R15" s="15">
        <v>304.91199999999998</v>
      </c>
      <c r="S15" s="268">
        <v>0.82399999999999995</v>
      </c>
      <c r="T15" s="268">
        <v>1.754</v>
      </c>
      <c r="U15" s="268" t="s">
        <v>285</v>
      </c>
      <c r="V15" s="15">
        <v>4488.62</v>
      </c>
      <c r="W15" s="268">
        <v>9.4589999999999996</v>
      </c>
      <c r="X15" s="268">
        <v>29.696000000000002</v>
      </c>
      <c r="Y15" s="268" t="s">
        <v>285</v>
      </c>
      <c r="Z15" s="15">
        <v>50.670999999999999</v>
      </c>
      <c r="AA15" s="268">
        <v>1.629</v>
      </c>
      <c r="AB15" s="268">
        <v>3.2309999999999999</v>
      </c>
    </row>
    <row r="16" spans="1:28" ht="11.25" customHeight="1" x14ac:dyDescent="0.2">
      <c r="B16" s="5">
        <v>15</v>
      </c>
      <c r="C16" s="5" t="s">
        <v>21</v>
      </c>
      <c r="D16" s="5">
        <v>19</v>
      </c>
      <c r="E16" s="5"/>
      <c r="F16" s="15">
        <v>33072.383000000002</v>
      </c>
      <c r="G16" s="268">
        <v>7.4459999999999997</v>
      </c>
      <c r="H16" s="268">
        <v>32.823999999999998</v>
      </c>
      <c r="I16" s="268" t="s">
        <v>285</v>
      </c>
      <c r="J16" s="15">
        <v>537.65300000000002</v>
      </c>
      <c r="K16" s="268">
        <v>1.341</v>
      </c>
      <c r="L16" s="268">
        <v>3.2090000000000001</v>
      </c>
      <c r="M16" s="268" t="s">
        <v>285</v>
      </c>
      <c r="N16" s="15">
        <v>28955.951000000001</v>
      </c>
      <c r="O16" s="268">
        <v>7.298</v>
      </c>
      <c r="P16" s="268">
        <v>32.159999999999997</v>
      </c>
      <c r="Q16" s="268" t="s">
        <v>285</v>
      </c>
      <c r="R16" s="15">
        <v>467.77100000000002</v>
      </c>
      <c r="S16" s="268">
        <v>1.264</v>
      </c>
      <c r="T16" s="268">
        <v>3.0179999999999998</v>
      </c>
      <c r="U16" s="268" t="s">
        <v>285</v>
      </c>
      <c r="V16" s="15">
        <v>4116.433</v>
      </c>
      <c r="W16" s="268">
        <v>8.6750000000000007</v>
      </c>
      <c r="X16" s="268">
        <v>38.371000000000002</v>
      </c>
      <c r="Y16" s="268" t="s">
        <v>285</v>
      </c>
      <c r="Z16" s="15">
        <v>69.882000000000005</v>
      </c>
      <c r="AA16" s="268">
        <v>2.2469999999999999</v>
      </c>
      <c r="AB16" s="268">
        <v>5.4779999999999998</v>
      </c>
    </row>
    <row r="17" spans="2:28" ht="11.25" customHeight="1" x14ac:dyDescent="0.2">
      <c r="B17" s="5">
        <v>20</v>
      </c>
      <c r="C17" s="5" t="s">
        <v>21</v>
      </c>
      <c r="D17" s="5">
        <v>24</v>
      </c>
      <c r="E17" s="5"/>
      <c r="F17" s="15">
        <v>25039.954000000002</v>
      </c>
      <c r="G17" s="268">
        <v>5.6369999999999996</v>
      </c>
      <c r="H17" s="268">
        <v>38.460999999999999</v>
      </c>
      <c r="I17" s="268" t="s">
        <v>285</v>
      </c>
      <c r="J17" s="15">
        <v>519.55100000000004</v>
      </c>
      <c r="K17" s="268">
        <v>1.2949999999999999</v>
      </c>
      <c r="L17" s="268">
        <v>4.5039999999999996</v>
      </c>
      <c r="M17" s="268" t="s">
        <v>285</v>
      </c>
      <c r="N17" s="15">
        <v>21013.742999999999</v>
      </c>
      <c r="O17" s="268">
        <v>5.2969999999999997</v>
      </c>
      <c r="P17" s="268">
        <v>37.457000000000001</v>
      </c>
      <c r="Q17" s="268" t="s">
        <v>285</v>
      </c>
      <c r="R17" s="15">
        <v>437.40100000000001</v>
      </c>
      <c r="S17" s="268">
        <v>1.1819999999999999</v>
      </c>
      <c r="T17" s="268">
        <v>4.2</v>
      </c>
      <c r="U17" s="268" t="s">
        <v>285</v>
      </c>
      <c r="V17" s="15">
        <v>4026.2109999999998</v>
      </c>
      <c r="W17" s="268">
        <v>8.484</v>
      </c>
      <c r="X17" s="268">
        <v>46.856000000000002</v>
      </c>
      <c r="Y17" s="268" t="s">
        <v>285</v>
      </c>
      <c r="Z17" s="15">
        <v>82.15</v>
      </c>
      <c r="AA17" s="268">
        <v>2.6419999999999999</v>
      </c>
      <c r="AB17" s="268">
        <v>8.1199999999999992</v>
      </c>
    </row>
    <row r="18" spans="2:28" ht="9.75" customHeight="1" x14ac:dyDescent="0.2">
      <c r="B18" s="5"/>
      <c r="C18" s="5"/>
      <c r="D18" s="5"/>
      <c r="E18" s="5"/>
      <c r="F18" s="5" t="s">
        <v>285</v>
      </c>
      <c r="G18" s="268" t="s">
        <v>285</v>
      </c>
      <c r="H18" s="268" t="s">
        <v>285</v>
      </c>
      <c r="I18" s="268" t="s">
        <v>285</v>
      </c>
      <c r="J18" s="5" t="s">
        <v>285</v>
      </c>
      <c r="K18" s="268" t="s">
        <v>285</v>
      </c>
      <c r="L18" s="268" t="s">
        <v>285</v>
      </c>
      <c r="M18" s="268" t="s">
        <v>285</v>
      </c>
      <c r="N18" s="5" t="s">
        <v>285</v>
      </c>
      <c r="O18" s="268" t="s">
        <v>285</v>
      </c>
      <c r="P18" s="268" t="s">
        <v>285</v>
      </c>
      <c r="Q18" s="268" t="s">
        <v>285</v>
      </c>
      <c r="R18" s="5" t="s">
        <v>285</v>
      </c>
      <c r="S18" s="268" t="s">
        <v>285</v>
      </c>
      <c r="T18" s="268" t="s">
        <v>285</v>
      </c>
      <c r="U18" s="268" t="s">
        <v>285</v>
      </c>
      <c r="V18" s="5" t="s">
        <v>285</v>
      </c>
      <c r="W18" s="268" t="s">
        <v>285</v>
      </c>
      <c r="X18" s="268" t="s">
        <v>285</v>
      </c>
      <c r="Y18" s="268" t="s">
        <v>285</v>
      </c>
      <c r="Z18" s="5" t="s">
        <v>285</v>
      </c>
      <c r="AA18" s="268" t="s">
        <v>285</v>
      </c>
      <c r="AB18" s="268" t="s">
        <v>285</v>
      </c>
    </row>
    <row r="19" spans="2:28" ht="11.25" customHeight="1" x14ac:dyDescent="0.2">
      <c r="B19" s="5">
        <v>25</v>
      </c>
      <c r="C19" s="5" t="s">
        <v>21</v>
      </c>
      <c r="D19" s="5">
        <v>29</v>
      </c>
      <c r="E19" s="5"/>
      <c r="F19" s="15">
        <v>22046.066999999999</v>
      </c>
      <c r="G19" s="268">
        <v>4.9630000000000001</v>
      </c>
      <c r="H19" s="268">
        <v>43.423999999999999</v>
      </c>
      <c r="I19" s="268" t="s">
        <v>285</v>
      </c>
      <c r="J19" s="15">
        <v>566.91399999999999</v>
      </c>
      <c r="K19" s="268">
        <v>1.413</v>
      </c>
      <c r="L19" s="268">
        <v>5.9180000000000001</v>
      </c>
      <c r="M19" s="268" t="s">
        <v>285</v>
      </c>
      <c r="N19" s="15">
        <v>19137.388999999999</v>
      </c>
      <c r="O19" s="268">
        <v>4.8239999999999998</v>
      </c>
      <c r="P19" s="268">
        <v>42.280999999999999</v>
      </c>
      <c r="Q19" s="268" t="s">
        <v>285</v>
      </c>
      <c r="R19" s="15">
        <v>492.39400000000001</v>
      </c>
      <c r="S19" s="268">
        <v>1.331</v>
      </c>
      <c r="T19" s="268">
        <v>5.5309999999999997</v>
      </c>
      <c r="U19" s="268" t="s">
        <v>285</v>
      </c>
      <c r="V19" s="15">
        <v>2908.6779999999999</v>
      </c>
      <c r="W19" s="268">
        <v>6.1289999999999996</v>
      </c>
      <c r="X19" s="268">
        <v>52.984999999999999</v>
      </c>
      <c r="Y19" s="268" t="s">
        <v>285</v>
      </c>
      <c r="Z19" s="15">
        <v>74.519000000000005</v>
      </c>
      <c r="AA19" s="268">
        <v>2.3959999999999999</v>
      </c>
      <c r="AB19" s="268">
        <v>10.516</v>
      </c>
    </row>
    <row r="20" spans="2:28" ht="11.25" customHeight="1" x14ac:dyDescent="0.2">
      <c r="B20" s="5">
        <v>30</v>
      </c>
      <c r="C20" s="5" t="s">
        <v>21</v>
      </c>
      <c r="D20" s="5">
        <v>34</v>
      </c>
      <c r="E20" s="5"/>
      <c r="F20" s="15">
        <v>18495.576000000001</v>
      </c>
      <c r="G20" s="268">
        <v>4.1639999999999997</v>
      </c>
      <c r="H20" s="268">
        <v>47.588000000000001</v>
      </c>
      <c r="I20" s="268" t="s">
        <v>285</v>
      </c>
      <c r="J20" s="15">
        <v>565.87</v>
      </c>
      <c r="K20" s="268">
        <v>1.411</v>
      </c>
      <c r="L20" s="268">
        <v>7.3280000000000003</v>
      </c>
      <c r="M20" s="268" t="s">
        <v>285</v>
      </c>
      <c r="N20" s="15">
        <v>16520.257000000001</v>
      </c>
      <c r="O20" s="268">
        <v>4.1639999999999997</v>
      </c>
      <c r="P20" s="268">
        <v>46.445</v>
      </c>
      <c r="Q20" s="268" t="s">
        <v>285</v>
      </c>
      <c r="R20" s="15">
        <v>505.68</v>
      </c>
      <c r="S20" s="268">
        <v>1.367</v>
      </c>
      <c r="T20" s="268">
        <v>6.8979999999999997</v>
      </c>
      <c r="U20" s="268" t="s">
        <v>285</v>
      </c>
      <c r="V20" s="15">
        <v>1975.319</v>
      </c>
      <c r="W20" s="268">
        <v>4.1630000000000003</v>
      </c>
      <c r="X20" s="268">
        <v>57.148000000000003</v>
      </c>
      <c r="Y20" s="268" t="s">
        <v>285</v>
      </c>
      <c r="Z20" s="15">
        <v>60.189</v>
      </c>
      <c r="AA20" s="268">
        <v>1.9350000000000001</v>
      </c>
      <c r="AB20" s="268">
        <v>12.451000000000001</v>
      </c>
    </row>
    <row r="21" spans="2:28" ht="11.25" customHeight="1" x14ac:dyDescent="0.2">
      <c r="B21" s="5">
        <v>35</v>
      </c>
      <c r="C21" s="5" t="s">
        <v>21</v>
      </c>
      <c r="D21" s="5">
        <v>39</v>
      </c>
      <c r="E21" s="5"/>
      <c r="F21" s="15">
        <v>9424.2720000000008</v>
      </c>
      <c r="G21" s="268">
        <v>2.1219999999999999</v>
      </c>
      <c r="H21" s="268">
        <v>49.71</v>
      </c>
      <c r="I21" s="268" t="s">
        <v>285</v>
      </c>
      <c r="J21" s="15">
        <v>339.976</v>
      </c>
      <c r="K21" s="268">
        <v>0.84799999999999998</v>
      </c>
      <c r="L21" s="268">
        <v>8.1760000000000002</v>
      </c>
      <c r="M21" s="268" t="s">
        <v>285</v>
      </c>
      <c r="N21" s="15">
        <v>8699.375</v>
      </c>
      <c r="O21" s="268">
        <v>2.1930000000000001</v>
      </c>
      <c r="P21" s="268">
        <v>48.637999999999998</v>
      </c>
      <c r="Q21" s="268" t="s">
        <v>285</v>
      </c>
      <c r="R21" s="15">
        <v>314.42</v>
      </c>
      <c r="S21" s="268">
        <v>0.85</v>
      </c>
      <c r="T21" s="268">
        <v>7.7480000000000002</v>
      </c>
      <c r="U21" s="268" t="s">
        <v>285</v>
      </c>
      <c r="V21" s="15">
        <v>724.89700000000005</v>
      </c>
      <c r="W21" s="268">
        <v>1.528</v>
      </c>
      <c r="X21" s="268">
        <v>58.674999999999997</v>
      </c>
      <c r="Y21" s="268" t="s">
        <v>285</v>
      </c>
      <c r="Z21" s="15">
        <v>25.556000000000001</v>
      </c>
      <c r="AA21" s="268">
        <v>0.82199999999999995</v>
      </c>
      <c r="AB21" s="268">
        <v>13.273</v>
      </c>
    </row>
    <row r="22" spans="2:28" ht="11.25" customHeight="1" x14ac:dyDescent="0.2">
      <c r="B22" s="5">
        <v>40</v>
      </c>
      <c r="C22" s="5" t="s">
        <v>21</v>
      </c>
      <c r="D22" s="5">
        <v>44</v>
      </c>
      <c r="E22" s="5"/>
      <c r="F22" s="15">
        <v>10779.802</v>
      </c>
      <c r="G22" s="268">
        <v>2.427</v>
      </c>
      <c r="H22" s="268">
        <v>52.137</v>
      </c>
      <c r="I22" s="268" t="s">
        <v>285</v>
      </c>
      <c r="J22" s="15">
        <v>428.63400000000001</v>
      </c>
      <c r="K22" s="268">
        <v>1.069</v>
      </c>
      <c r="L22" s="268">
        <v>9.2449999999999992</v>
      </c>
      <c r="M22" s="268" t="s">
        <v>285</v>
      </c>
      <c r="N22" s="15">
        <v>8653.2690000000002</v>
      </c>
      <c r="O22" s="268">
        <v>2.181</v>
      </c>
      <c r="P22" s="268">
        <v>50.819000000000003</v>
      </c>
      <c r="Q22" s="268" t="s">
        <v>285</v>
      </c>
      <c r="R22" s="15">
        <v>343.53699999999998</v>
      </c>
      <c r="S22" s="268">
        <v>0.92900000000000005</v>
      </c>
      <c r="T22" s="268">
        <v>8.6760000000000002</v>
      </c>
      <c r="U22" s="268" t="s">
        <v>285</v>
      </c>
      <c r="V22" s="15">
        <v>2126.5329999999999</v>
      </c>
      <c r="W22" s="268">
        <v>4.4809999999999999</v>
      </c>
      <c r="X22" s="268">
        <v>63.156999999999996</v>
      </c>
      <c r="Y22" s="268" t="s">
        <v>285</v>
      </c>
      <c r="Z22" s="15">
        <v>85.096999999999994</v>
      </c>
      <c r="AA22" s="268">
        <v>2.7360000000000002</v>
      </c>
      <c r="AB22" s="268">
        <v>16.009</v>
      </c>
    </row>
    <row r="23" spans="2:28" ht="11.25" customHeight="1" x14ac:dyDescent="0.2">
      <c r="B23" s="5">
        <v>45</v>
      </c>
      <c r="C23" s="5" t="s">
        <v>21</v>
      </c>
      <c r="D23" s="5">
        <v>49</v>
      </c>
      <c r="E23" s="5"/>
      <c r="F23" s="15">
        <v>8447.3179999999993</v>
      </c>
      <c r="G23" s="268">
        <v>1.9019999999999999</v>
      </c>
      <c r="H23" s="268">
        <v>54.037999999999997</v>
      </c>
      <c r="I23" s="268" t="s">
        <v>285</v>
      </c>
      <c r="J23" s="15">
        <v>378.137</v>
      </c>
      <c r="K23" s="268">
        <v>0.94299999999999995</v>
      </c>
      <c r="L23" s="268">
        <v>10.188000000000001</v>
      </c>
      <c r="M23" s="268" t="s">
        <v>285</v>
      </c>
      <c r="N23" s="15">
        <v>7876.3220000000001</v>
      </c>
      <c r="O23" s="268">
        <v>1.9850000000000001</v>
      </c>
      <c r="P23" s="268">
        <v>52.804000000000002</v>
      </c>
      <c r="Q23" s="268" t="s">
        <v>285</v>
      </c>
      <c r="R23" s="15">
        <v>353.14</v>
      </c>
      <c r="S23" s="268">
        <v>0.95399999999999996</v>
      </c>
      <c r="T23" s="268">
        <v>9.6310000000000002</v>
      </c>
      <c r="U23" s="268" t="s">
        <v>285</v>
      </c>
      <c r="V23" s="15">
        <v>570.99599999999998</v>
      </c>
      <c r="W23" s="268">
        <v>1.2030000000000001</v>
      </c>
      <c r="X23" s="268">
        <v>64.36</v>
      </c>
      <c r="Y23" s="268" t="s">
        <v>285</v>
      </c>
      <c r="Z23" s="15">
        <v>24.997</v>
      </c>
      <c r="AA23" s="268">
        <v>0.80400000000000005</v>
      </c>
      <c r="AB23" s="268">
        <v>16.812999999999999</v>
      </c>
    </row>
    <row r="24" spans="2:28" ht="9.75" customHeight="1" x14ac:dyDescent="0.2">
      <c r="B24" s="5"/>
      <c r="C24" s="5"/>
      <c r="D24" s="5"/>
      <c r="E24" s="5"/>
      <c r="F24" s="5" t="s">
        <v>285</v>
      </c>
      <c r="G24" s="268" t="s">
        <v>285</v>
      </c>
      <c r="H24" s="268" t="s">
        <v>285</v>
      </c>
      <c r="I24" s="268" t="s">
        <v>285</v>
      </c>
      <c r="J24" s="5" t="s">
        <v>285</v>
      </c>
      <c r="K24" s="268" t="s">
        <v>285</v>
      </c>
      <c r="L24" s="268" t="s">
        <v>285</v>
      </c>
      <c r="M24" s="268" t="s">
        <v>285</v>
      </c>
      <c r="N24" s="5" t="s">
        <v>285</v>
      </c>
      <c r="O24" s="268" t="s">
        <v>285</v>
      </c>
      <c r="P24" s="268" t="s">
        <v>285</v>
      </c>
      <c r="Q24" s="268" t="s">
        <v>285</v>
      </c>
      <c r="R24" s="5" t="s">
        <v>285</v>
      </c>
      <c r="S24" s="268" t="s">
        <v>285</v>
      </c>
      <c r="T24" s="268" t="s">
        <v>285</v>
      </c>
      <c r="U24" s="268" t="s">
        <v>285</v>
      </c>
      <c r="V24" s="5" t="s">
        <v>285</v>
      </c>
      <c r="W24" s="268" t="s">
        <v>285</v>
      </c>
      <c r="X24" s="268" t="s">
        <v>285</v>
      </c>
      <c r="Y24" s="268" t="s">
        <v>285</v>
      </c>
      <c r="Z24" s="5" t="s">
        <v>285</v>
      </c>
      <c r="AA24" s="268" t="s">
        <v>285</v>
      </c>
      <c r="AB24" s="268" t="s">
        <v>285</v>
      </c>
    </row>
    <row r="25" spans="2:28" ht="11.25" customHeight="1" x14ac:dyDescent="0.2">
      <c r="B25" s="5">
        <v>50</v>
      </c>
      <c r="C25" s="5" t="s">
        <v>21</v>
      </c>
      <c r="D25" s="5">
        <v>74</v>
      </c>
      <c r="E25" s="5"/>
      <c r="F25" s="15">
        <v>37025.74</v>
      </c>
      <c r="G25" s="268">
        <v>8.3360000000000003</v>
      </c>
      <c r="H25" s="268">
        <v>62.374000000000002</v>
      </c>
      <c r="I25" s="268" t="s">
        <v>285</v>
      </c>
      <c r="J25" s="15">
        <v>2116.3780000000002</v>
      </c>
      <c r="K25" s="268">
        <v>5.2770000000000001</v>
      </c>
      <c r="L25" s="268">
        <v>15.464</v>
      </c>
      <c r="M25" s="268" t="s">
        <v>285</v>
      </c>
      <c r="N25" s="15">
        <v>33013.235999999997</v>
      </c>
      <c r="O25" s="268">
        <v>8.3209999999999997</v>
      </c>
      <c r="P25" s="268">
        <v>61.125</v>
      </c>
      <c r="Q25" s="268" t="s">
        <v>285</v>
      </c>
      <c r="R25" s="15">
        <v>1885.2629999999999</v>
      </c>
      <c r="S25" s="268">
        <v>5.0960000000000001</v>
      </c>
      <c r="T25" s="268">
        <v>14.726000000000001</v>
      </c>
      <c r="U25" s="268" t="s">
        <v>285</v>
      </c>
      <c r="V25" s="15">
        <v>4012.5039999999999</v>
      </c>
      <c r="W25" s="268">
        <v>8.4559999999999995</v>
      </c>
      <c r="X25" s="268">
        <v>72.814999999999998</v>
      </c>
      <c r="Y25" s="268" t="s">
        <v>285</v>
      </c>
      <c r="Z25" s="15">
        <v>231.11500000000001</v>
      </c>
      <c r="AA25" s="268">
        <v>7.431</v>
      </c>
      <c r="AB25" s="268">
        <v>24.245000000000001</v>
      </c>
    </row>
    <row r="26" spans="2:28" ht="11.25" customHeight="1" x14ac:dyDescent="0.2">
      <c r="B26" s="5">
        <v>75</v>
      </c>
      <c r="C26" s="5" t="s">
        <v>21</v>
      </c>
      <c r="D26" s="5">
        <v>99</v>
      </c>
      <c r="E26" s="5"/>
      <c r="F26" s="15">
        <v>26450.407999999999</v>
      </c>
      <c r="G26" s="268">
        <v>5.9550000000000001</v>
      </c>
      <c r="H26" s="268">
        <v>68.328999999999994</v>
      </c>
      <c r="I26" s="268" t="s">
        <v>285</v>
      </c>
      <c r="J26" s="15">
        <v>2091.5859999999998</v>
      </c>
      <c r="K26" s="268">
        <v>5.2149999999999999</v>
      </c>
      <c r="L26" s="268">
        <v>20.678999999999998</v>
      </c>
      <c r="M26" s="268" t="s">
        <v>285</v>
      </c>
      <c r="N26" s="15">
        <v>24297.942999999999</v>
      </c>
      <c r="O26" s="268">
        <v>6.1239999999999997</v>
      </c>
      <c r="P26" s="268">
        <v>67.248999999999995</v>
      </c>
      <c r="Q26" s="268" t="s">
        <v>285</v>
      </c>
      <c r="R26" s="15">
        <v>1929.9459999999999</v>
      </c>
      <c r="S26" s="268">
        <v>5.2160000000000002</v>
      </c>
      <c r="T26" s="268">
        <v>19.943000000000001</v>
      </c>
      <c r="U26" s="268" t="s">
        <v>285</v>
      </c>
      <c r="V26" s="15">
        <v>2152.4650000000001</v>
      </c>
      <c r="W26" s="268">
        <v>4.5359999999999996</v>
      </c>
      <c r="X26" s="268">
        <v>77.350999999999999</v>
      </c>
      <c r="Y26" s="268" t="s">
        <v>285</v>
      </c>
      <c r="Z26" s="15">
        <v>161.63999999999999</v>
      </c>
      <c r="AA26" s="268">
        <v>5.1970000000000001</v>
      </c>
      <c r="AB26" s="268">
        <v>29.442</v>
      </c>
    </row>
    <row r="27" spans="2:28" ht="11.25" customHeight="1" x14ac:dyDescent="0.2">
      <c r="B27" s="5">
        <v>100</v>
      </c>
      <c r="C27" s="5" t="s">
        <v>21</v>
      </c>
      <c r="D27" s="5">
        <v>124</v>
      </c>
      <c r="E27" s="5"/>
      <c r="F27" s="15">
        <v>26595.374</v>
      </c>
      <c r="G27" s="268">
        <v>5.9870000000000001</v>
      </c>
      <c r="H27" s="268">
        <v>74.316000000000003</v>
      </c>
      <c r="I27" s="268" t="s">
        <v>285</v>
      </c>
      <c r="J27" s="15">
        <v>2724.319</v>
      </c>
      <c r="K27" s="268">
        <v>6.7919999999999998</v>
      </c>
      <c r="L27" s="268">
        <v>27.472000000000001</v>
      </c>
      <c r="M27" s="268" t="s">
        <v>285</v>
      </c>
      <c r="N27" s="15">
        <v>24096.753000000001</v>
      </c>
      <c r="O27" s="268">
        <v>6.0739999999999998</v>
      </c>
      <c r="P27" s="268">
        <v>73.322999999999993</v>
      </c>
      <c r="Q27" s="268" t="s">
        <v>285</v>
      </c>
      <c r="R27" s="15">
        <v>2484.8110000000001</v>
      </c>
      <c r="S27" s="268">
        <v>6.7160000000000002</v>
      </c>
      <c r="T27" s="268">
        <v>26.658999999999999</v>
      </c>
      <c r="U27" s="268" t="s">
        <v>285</v>
      </c>
      <c r="V27" s="15">
        <v>2498.6210000000001</v>
      </c>
      <c r="W27" s="268">
        <v>5.2649999999999997</v>
      </c>
      <c r="X27" s="268">
        <v>82.617000000000004</v>
      </c>
      <c r="Y27" s="268" t="s">
        <v>285</v>
      </c>
      <c r="Z27" s="15">
        <v>239.50899999999999</v>
      </c>
      <c r="AA27" s="268">
        <v>7.7009999999999996</v>
      </c>
      <c r="AB27" s="268">
        <v>37.143000000000001</v>
      </c>
    </row>
    <row r="28" spans="2:28" ht="11.25" customHeight="1" x14ac:dyDescent="0.2">
      <c r="B28" s="5">
        <v>125</v>
      </c>
      <c r="C28" s="5" t="s">
        <v>21</v>
      </c>
      <c r="D28" s="5">
        <v>149</v>
      </c>
      <c r="E28" s="5"/>
      <c r="F28" s="15">
        <v>18444.171999999999</v>
      </c>
      <c r="G28" s="268">
        <v>4.1520000000000001</v>
      </c>
      <c r="H28" s="268">
        <v>78.468000000000004</v>
      </c>
      <c r="I28" s="268" t="s">
        <v>285</v>
      </c>
      <c r="J28" s="15">
        <v>2252.0619999999999</v>
      </c>
      <c r="K28" s="268">
        <v>5.6150000000000002</v>
      </c>
      <c r="L28" s="268">
        <v>33.087000000000003</v>
      </c>
      <c r="M28" s="268" t="s">
        <v>285</v>
      </c>
      <c r="N28" s="15">
        <v>17001.391</v>
      </c>
      <c r="O28" s="268">
        <v>4.2850000000000001</v>
      </c>
      <c r="P28" s="268">
        <v>77.608000000000004</v>
      </c>
      <c r="Q28" s="268" t="s">
        <v>285</v>
      </c>
      <c r="R28" s="15">
        <v>2090.2829999999999</v>
      </c>
      <c r="S28" s="268">
        <v>5.65</v>
      </c>
      <c r="T28" s="268">
        <v>32.308</v>
      </c>
      <c r="U28" s="268" t="s">
        <v>285</v>
      </c>
      <c r="V28" s="15">
        <v>1442.7809999999999</v>
      </c>
      <c r="W28" s="268">
        <v>3.04</v>
      </c>
      <c r="X28" s="268">
        <v>85.656999999999996</v>
      </c>
      <c r="Y28" s="268" t="s">
        <v>285</v>
      </c>
      <c r="Z28" s="15">
        <v>161.779</v>
      </c>
      <c r="AA28" s="268">
        <v>5.202</v>
      </c>
      <c r="AB28" s="268">
        <v>42.344999999999999</v>
      </c>
    </row>
    <row r="29" spans="2:28" ht="11.25" customHeight="1" x14ac:dyDescent="0.2">
      <c r="B29" s="5">
        <v>150</v>
      </c>
      <c r="C29" s="5" t="s">
        <v>21</v>
      </c>
      <c r="D29" s="5">
        <v>199</v>
      </c>
      <c r="E29" s="5"/>
      <c r="F29" s="15">
        <v>24675.940999999999</v>
      </c>
      <c r="G29" s="268">
        <v>5.5549999999999997</v>
      </c>
      <c r="H29" s="268">
        <v>84.024000000000001</v>
      </c>
      <c r="I29" s="268" t="s">
        <v>285</v>
      </c>
      <c r="J29" s="15">
        <v>3731.373</v>
      </c>
      <c r="K29" s="268">
        <v>9.3030000000000008</v>
      </c>
      <c r="L29" s="268">
        <v>42.39</v>
      </c>
      <c r="M29" s="268" t="s">
        <v>285</v>
      </c>
      <c r="N29" s="15">
        <v>22747.487000000001</v>
      </c>
      <c r="O29" s="268">
        <v>5.734</v>
      </c>
      <c r="P29" s="268">
        <v>83.341999999999999</v>
      </c>
      <c r="Q29" s="268" t="s">
        <v>285</v>
      </c>
      <c r="R29" s="15">
        <v>3461.4639999999999</v>
      </c>
      <c r="S29" s="268">
        <v>9.3559999999999999</v>
      </c>
      <c r="T29" s="268">
        <v>41.664000000000001</v>
      </c>
      <c r="U29" s="268" t="s">
        <v>285</v>
      </c>
      <c r="V29" s="15">
        <v>1928.454</v>
      </c>
      <c r="W29" s="268">
        <v>4.0640000000000001</v>
      </c>
      <c r="X29" s="268">
        <v>89.721000000000004</v>
      </c>
      <c r="Y29" s="268" t="s">
        <v>285</v>
      </c>
      <c r="Z29" s="15">
        <v>269.90800000000002</v>
      </c>
      <c r="AA29" s="268">
        <v>8.6790000000000003</v>
      </c>
      <c r="AB29" s="268">
        <v>51.024000000000001</v>
      </c>
    </row>
    <row r="30" spans="2:28" ht="9.75" customHeight="1" x14ac:dyDescent="0.2">
      <c r="B30" s="5"/>
      <c r="C30" s="5"/>
      <c r="D30" s="5"/>
      <c r="E30" s="5"/>
      <c r="F30" s="5" t="s">
        <v>285</v>
      </c>
      <c r="G30" s="268" t="s">
        <v>285</v>
      </c>
      <c r="H30" s="268" t="s">
        <v>285</v>
      </c>
      <c r="I30" s="268" t="s">
        <v>285</v>
      </c>
      <c r="J30" s="5" t="s">
        <v>285</v>
      </c>
      <c r="K30" s="268" t="s">
        <v>285</v>
      </c>
      <c r="L30" s="268" t="s">
        <v>285</v>
      </c>
      <c r="M30" s="268" t="s">
        <v>285</v>
      </c>
      <c r="N30" s="5" t="s">
        <v>285</v>
      </c>
      <c r="O30" s="268" t="s">
        <v>285</v>
      </c>
      <c r="P30" s="268" t="s">
        <v>285</v>
      </c>
      <c r="Q30" s="268" t="s">
        <v>285</v>
      </c>
      <c r="R30" s="5" t="s">
        <v>285</v>
      </c>
      <c r="S30" s="268" t="s">
        <v>285</v>
      </c>
      <c r="T30" s="268" t="s">
        <v>285</v>
      </c>
      <c r="U30" s="268" t="s">
        <v>285</v>
      </c>
      <c r="V30" s="5" t="s">
        <v>285</v>
      </c>
      <c r="W30" s="268" t="s">
        <v>285</v>
      </c>
      <c r="X30" s="268" t="s">
        <v>285</v>
      </c>
      <c r="Y30" s="268" t="s">
        <v>285</v>
      </c>
      <c r="Z30" s="5" t="s">
        <v>285</v>
      </c>
      <c r="AA30" s="268" t="s">
        <v>285</v>
      </c>
      <c r="AB30" s="268" t="s">
        <v>285</v>
      </c>
    </row>
    <row r="31" spans="2:28" ht="11.25" customHeight="1" x14ac:dyDescent="0.2">
      <c r="B31" s="5">
        <v>200</v>
      </c>
      <c r="C31" s="5" t="s">
        <v>21</v>
      </c>
      <c r="D31" s="5">
        <v>299</v>
      </c>
      <c r="E31" s="5"/>
      <c r="F31" s="15">
        <v>31140.237000000001</v>
      </c>
      <c r="G31" s="268">
        <v>7.0110000000000001</v>
      </c>
      <c r="H31" s="268">
        <v>91.034000000000006</v>
      </c>
      <c r="I31" s="268" t="s">
        <v>285</v>
      </c>
      <c r="J31" s="15">
        <v>6308.1949999999997</v>
      </c>
      <c r="K31" s="268">
        <v>15.728</v>
      </c>
      <c r="L31" s="268">
        <v>58.118000000000002</v>
      </c>
      <c r="M31" s="268" t="s">
        <v>285</v>
      </c>
      <c r="N31" s="15">
        <v>29336.678</v>
      </c>
      <c r="O31" s="268">
        <v>7.3940000000000001</v>
      </c>
      <c r="P31" s="268">
        <v>90.736999999999995</v>
      </c>
      <c r="Q31" s="268" t="s">
        <v>285</v>
      </c>
      <c r="R31" s="15">
        <v>5993.31</v>
      </c>
      <c r="S31" s="268">
        <v>16.199000000000002</v>
      </c>
      <c r="T31" s="268">
        <v>57.863</v>
      </c>
      <c r="U31" s="268" t="s">
        <v>285</v>
      </c>
      <c r="V31" s="15">
        <v>1803.559</v>
      </c>
      <c r="W31" s="268">
        <v>3.8010000000000002</v>
      </c>
      <c r="X31" s="268">
        <v>93.522000000000006</v>
      </c>
      <c r="Y31" s="268" t="s">
        <v>285</v>
      </c>
      <c r="Z31" s="15">
        <v>314.88499999999999</v>
      </c>
      <c r="AA31" s="268">
        <v>10.125</v>
      </c>
      <c r="AB31" s="268">
        <v>61.149000000000001</v>
      </c>
    </row>
    <row r="32" spans="2:28" ht="11.25" customHeight="1" x14ac:dyDescent="0.2">
      <c r="B32" s="5">
        <v>300</v>
      </c>
      <c r="C32" s="5" t="s">
        <v>21</v>
      </c>
      <c r="D32" s="5">
        <v>399</v>
      </c>
      <c r="E32" s="5"/>
      <c r="F32" s="15">
        <v>15677.183999999999</v>
      </c>
      <c r="G32" s="268">
        <v>3.5289999999999999</v>
      </c>
      <c r="H32" s="268">
        <v>94.563000000000002</v>
      </c>
      <c r="I32" s="268" t="s">
        <v>285</v>
      </c>
      <c r="J32" s="15">
        <v>4425.2820000000002</v>
      </c>
      <c r="K32" s="268">
        <v>11.032999999999999</v>
      </c>
      <c r="L32" s="268">
        <v>69.150999999999996</v>
      </c>
      <c r="M32" s="268" t="s">
        <v>285</v>
      </c>
      <c r="N32" s="15">
        <v>14516.415000000001</v>
      </c>
      <c r="O32" s="268">
        <v>3.6589999999999998</v>
      </c>
      <c r="P32" s="268">
        <v>94.394999999999996</v>
      </c>
      <c r="Q32" s="268" t="s">
        <v>285</v>
      </c>
      <c r="R32" s="15">
        <v>4129.2669999999998</v>
      </c>
      <c r="S32" s="268">
        <v>11.161</v>
      </c>
      <c r="T32" s="268">
        <v>69.024000000000001</v>
      </c>
      <c r="U32" s="268" t="s">
        <v>285</v>
      </c>
      <c r="V32" s="15">
        <v>1160.769</v>
      </c>
      <c r="W32" s="268">
        <v>2.4460000000000002</v>
      </c>
      <c r="X32" s="268">
        <v>95.968000000000004</v>
      </c>
      <c r="Y32" s="268" t="s">
        <v>285</v>
      </c>
      <c r="Z32" s="15">
        <v>296.01499999999999</v>
      </c>
      <c r="AA32" s="268">
        <v>9.5180000000000007</v>
      </c>
      <c r="AB32" s="268">
        <v>70.668000000000006</v>
      </c>
    </row>
    <row r="33" spans="1:28" ht="11.25" customHeight="1" x14ac:dyDescent="0.2">
      <c r="B33" s="5">
        <v>400</v>
      </c>
      <c r="C33" s="5" t="s">
        <v>21</v>
      </c>
      <c r="D33" s="5">
        <v>499</v>
      </c>
      <c r="E33" s="5"/>
      <c r="F33" s="15">
        <v>9113.0059999999994</v>
      </c>
      <c r="G33" s="268">
        <v>2.052</v>
      </c>
      <c r="H33" s="268">
        <v>96.614999999999995</v>
      </c>
      <c r="I33" s="268" t="s">
        <v>285</v>
      </c>
      <c r="J33" s="15">
        <v>3151.877</v>
      </c>
      <c r="K33" s="268">
        <v>7.8579999999999997</v>
      </c>
      <c r="L33" s="268">
        <v>77.009</v>
      </c>
      <c r="M33" s="268" t="s">
        <v>285</v>
      </c>
      <c r="N33" s="15">
        <v>8511.116</v>
      </c>
      <c r="O33" s="268">
        <v>2.145</v>
      </c>
      <c r="P33" s="268">
        <v>96.540999999999997</v>
      </c>
      <c r="Q33" s="268" t="s">
        <v>285</v>
      </c>
      <c r="R33" s="15">
        <v>2961.2809999999999</v>
      </c>
      <c r="S33" s="268">
        <v>8.0039999999999996</v>
      </c>
      <c r="T33" s="268">
        <v>77.027000000000001</v>
      </c>
      <c r="U33" s="268" t="s">
        <v>285</v>
      </c>
      <c r="V33" s="15">
        <v>601.88900000000001</v>
      </c>
      <c r="W33" s="268">
        <v>1.268</v>
      </c>
      <c r="X33" s="268">
        <v>97.236000000000004</v>
      </c>
      <c r="Y33" s="268" t="s">
        <v>285</v>
      </c>
      <c r="Z33" s="15">
        <v>190.596</v>
      </c>
      <c r="AA33" s="268">
        <v>6.1289999999999996</v>
      </c>
      <c r="AB33" s="268">
        <v>76.796000000000006</v>
      </c>
    </row>
    <row r="34" spans="1:28" ht="11.25" customHeight="1" x14ac:dyDescent="0.2">
      <c r="B34" s="5">
        <v>500</v>
      </c>
      <c r="C34" s="5" t="s">
        <v>21</v>
      </c>
      <c r="D34" s="5">
        <v>699</v>
      </c>
      <c r="E34" s="5"/>
      <c r="F34" s="15">
        <v>9582.7780000000002</v>
      </c>
      <c r="G34" s="268">
        <v>2.157</v>
      </c>
      <c r="H34" s="268">
        <v>98.772000000000006</v>
      </c>
      <c r="I34" s="268" t="s">
        <v>285</v>
      </c>
      <c r="J34" s="15">
        <v>4631.2820000000002</v>
      </c>
      <c r="K34" s="268">
        <v>11.547000000000001</v>
      </c>
      <c r="L34" s="268">
        <v>88.555999999999997</v>
      </c>
      <c r="M34" s="268" t="s">
        <v>285</v>
      </c>
      <c r="N34" s="15">
        <v>8898.4879999999994</v>
      </c>
      <c r="O34" s="268">
        <v>2.2429999999999999</v>
      </c>
      <c r="P34" s="268">
        <v>98.784000000000006</v>
      </c>
      <c r="Q34" s="268" t="s">
        <v>285</v>
      </c>
      <c r="R34" s="15">
        <v>4391.0709999999999</v>
      </c>
      <c r="S34" s="268">
        <v>11.868</v>
      </c>
      <c r="T34" s="268">
        <v>88.896000000000001</v>
      </c>
      <c r="U34" s="268" t="s">
        <v>285</v>
      </c>
      <c r="V34" s="15">
        <v>684.29</v>
      </c>
      <c r="W34" s="268">
        <v>1.4419999999999999</v>
      </c>
      <c r="X34" s="268">
        <v>98.677999999999997</v>
      </c>
      <c r="Y34" s="268" t="s">
        <v>285</v>
      </c>
      <c r="Z34" s="15">
        <v>240.21100000000001</v>
      </c>
      <c r="AA34" s="268">
        <v>7.7240000000000002</v>
      </c>
      <c r="AB34" s="268">
        <v>84.52</v>
      </c>
    </row>
    <row r="35" spans="1:28" ht="11.25" customHeight="1" x14ac:dyDescent="0.2">
      <c r="B35" s="5">
        <v>700</v>
      </c>
      <c r="C35" s="5" t="s">
        <v>21</v>
      </c>
      <c r="D35" s="5">
        <v>899</v>
      </c>
      <c r="E35" s="5"/>
      <c r="F35" s="15">
        <v>2516.4839999999999</v>
      </c>
      <c r="G35" s="268">
        <v>0.56699999999999995</v>
      </c>
      <c r="H35" s="268">
        <v>99.338999999999999</v>
      </c>
      <c r="I35" s="268" t="s">
        <v>285</v>
      </c>
      <c r="J35" s="15">
        <v>1531.57</v>
      </c>
      <c r="K35" s="268">
        <v>3.819</v>
      </c>
      <c r="L35" s="268">
        <v>92.375</v>
      </c>
      <c r="M35" s="268" t="s">
        <v>285</v>
      </c>
      <c r="N35" s="15">
        <v>2178.9659999999999</v>
      </c>
      <c r="O35" s="268">
        <v>0.54900000000000004</v>
      </c>
      <c r="P35" s="268">
        <v>99.332999999999998</v>
      </c>
      <c r="Q35" s="268" t="s">
        <v>285</v>
      </c>
      <c r="R35" s="15">
        <v>1354.992</v>
      </c>
      <c r="S35" s="268">
        <v>3.6619999999999999</v>
      </c>
      <c r="T35" s="268">
        <v>92.558000000000007</v>
      </c>
      <c r="U35" s="268" t="s">
        <v>285</v>
      </c>
      <c r="V35" s="15">
        <v>337.51799999999997</v>
      </c>
      <c r="W35" s="268">
        <v>0.71099999999999997</v>
      </c>
      <c r="X35" s="268">
        <v>99.388999999999996</v>
      </c>
      <c r="Y35" s="268" t="s">
        <v>285</v>
      </c>
      <c r="Z35" s="15">
        <v>176.577</v>
      </c>
      <c r="AA35" s="268">
        <v>5.6779999999999999</v>
      </c>
      <c r="AB35" s="268">
        <v>90.197999999999993</v>
      </c>
    </row>
    <row r="36" spans="1:28" ht="9.75" customHeight="1" x14ac:dyDescent="0.2">
      <c r="B36" s="5"/>
      <c r="C36" s="5"/>
      <c r="D36" s="5"/>
      <c r="E36" s="5"/>
      <c r="F36" s="5" t="s">
        <v>285</v>
      </c>
      <c r="G36" s="268" t="s">
        <v>285</v>
      </c>
      <c r="H36" s="268" t="s">
        <v>285</v>
      </c>
      <c r="I36" s="268" t="s">
        <v>285</v>
      </c>
      <c r="J36" s="5" t="s">
        <v>285</v>
      </c>
      <c r="K36" s="268" t="s">
        <v>285</v>
      </c>
      <c r="L36" s="268" t="s">
        <v>285</v>
      </c>
      <c r="M36" s="268" t="s">
        <v>285</v>
      </c>
      <c r="N36" s="5" t="s">
        <v>285</v>
      </c>
      <c r="O36" s="268" t="s">
        <v>285</v>
      </c>
      <c r="P36" s="268" t="s">
        <v>285</v>
      </c>
      <c r="Q36" s="268" t="s">
        <v>285</v>
      </c>
      <c r="R36" s="5" t="s">
        <v>285</v>
      </c>
      <c r="S36" s="268" t="s">
        <v>285</v>
      </c>
      <c r="T36" s="268" t="s">
        <v>285</v>
      </c>
      <c r="U36" s="268" t="s">
        <v>285</v>
      </c>
      <c r="V36" s="5" t="s">
        <v>285</v>
      </c>
      <c r="W36" s="268" t="s">
        <v>285</v>
      </c>
      <c r="X36" s="268" t="s">
        <v>285</v>
      </c>
      <c r="Y36" s="268" t="s">
        <v>285</v>
      </c>
      <c r="Z36" s="5" t="s">
        <v>285</v>
      </c>
      <c r="AA36" s="268" t="s">
        <v>285</v>
      </c>
      <c r="AB36" s="268" t="s">
        <v>285</v>
      </c>
    </row>
    <row r="37" spans="1:28" ht="11.25" customHeight="1" x14ac:dyDescent="0.2">
      <c r="B37" s="5">
        <v>900</v>
      </c>
      <c r="C37" s="5" t="s">
        <v>21</v>
      </c>
      <c r="D37" s="5"/>
      <c r="E37" s="5"/>
      <c r="F37" s="15">
        <v>2936.46</v>
      </c>
      <c r="G37" s="268">
        <v>0.66100000000000003</v>
      </c>
      <c r="H37" s="268">
        <v>100</v>
      </c>
      <c r="I37" s="268" t="s">
        <v>285</v>
      </c>
      <c r="J37" s="15">
        <v>3058.2449999999999</v>
      </c>
      <c r="K37" s="268">
        <v>7.625</v>
      </c>
      <c r="L37" s="268">
        <v>100</v>
      </c>
      <c r="M37" s="268" t="s">
        <v>285</v>
      </c>
      <c r="N37" s="15">
        <v>2646.6880000000001</v>
      </c>
      <c r="O37" s="268">
        <v>0.66700000000000004</v>
      </c>
      <c r="P37" s="268">
        <v>100</v>
      </c>
      <c r="Q37" s="268" t="s">
        <v>285</v>
      </c>
      <c r="R37" s="15">
        <v>2753.3989999999999</v>
      </c>
      <c r="S37" s="268">
        <v>7.4420000000000002</v>
      </c>
      <c r="T37" s="268">
        <v>100</v>
      </c>
      <c r="U37" s="268" t="s">
        <v>285</v>
      </c>
      <c r="V37" s="15">
        <v>289.77199999999999</v>
      </c>
      <c r="W37" s="268">
        <v>0.61099999999999999</v>
      </c>
      <c r="X37" s="268">
        <v>100</v>
      </c>
      <c r="Y37" s="268" t="s">
        <v>285</v>
      </c>
      <c r="Z37" s="15">
        <v>304.846</v>
      </c>
      <c r="AA37" s="268">
        <v>9.8019999999999996</v>
      </c>
      <c r="AB37" s="268">
        <v>100</v>
      </c>
    </row>
    <row r="38" spans="1:28" ht="12" customHeight="1" thickBot="1" x14ac:dyDescent="0.25">
      <c r="A38" s="153"/>
      <c r="B38" s="153"/>
      <c r="C38" s="153"/>
      <c r="D38" s="153"/>
      <c r="E38" s="153"/>
      <c r="F38" s="153"/>
      <c r="G38" s="153"/>
      <c r="H38" s="153"/>
      <c r="I38" s="153"/>
      <c r="J38" s="153"/>
      <c r="K38" s="153"/>
      <c r="L38" s="153"/>
      <c r="M38" s="153"/>
      <c r="N38" s="153"/>
      <c r="O38" s="153"/>
      <c r="P38" s="153"/>
      <c r="Q38" s="153"/>
      <c r="R38" s="153"/>
      <c r="S38" s="153"/>
      <c r="T38" s="153"/>
      <c r="U38" s="153"/>
      <c r="V38" s="269"/>
      <c r="W38" s="269"/>
      <c r="X38" s="269"/>
      <c r="Y38" s="269"/>
      <c r="Z38" s="269"/>
      <c r="AA38" s="269"/>
      <c r="AB38" s="269"/>
    </row>
    <row r="39" spans="1:28" ht="15" customHeight="1" x14ac:dyDescent="0.2">
      <c r="A39" s="265"/>
      <c r="B39" s="265"/>
      <c r="C39" s="265"/>
      <c r="D39" s="265"/>
      <c r="E39" s="265"/>
      <c r="F39" s="20"/>
      <c r="G39" s="266"/>
      <c r="H39" s="266"/>
      <c r="I39" s="266"/>
      <c r="J39" s="20"/>
      <c r="K39" s="266"/>
      <c r="L39" s="266"/>
      <c r="M39" s="266"/>
      <c r="N39" s="20"/>
      <c r="O39" s="266"/>
      <c r="P39" s="266"/>
      <c r="Q39" s="266"/>
      <c r="R39" s="20"/>
      <c r="S39" s="266"/>
      <c r="T39" s="266"/>
      <c r="U39" s="266"/>
      <c r="V39" s="20"/>
      <c r="W39" s="266"/>
      <c r="X39" s="266"/>
      <c r="Y39" s="266"/>
      <c r="Z39" s="20"/>
      <c r="AA39" s="266"/>
      <c r="AB39" s="266"/>
    </row>
    <row r="40" spans="1:28" s="32" customFormat="1" ht="8.25" customHeight="1" x14ac:dyDescent="0.2">
      <c r="A40" s="69"/>
    </row>
    <row r="41" spans="1:28" s="32" customFormat="1" x14ac:dyDescent="0.2"/>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3" type="noConversion"/>
  <pageMargins left="0.75" right="0.75" top="1" bottom="1" header="0.5" footer="0.5"/>
  <pageSetup paperSize="9" scale="95" orientation="landscape" r:id="rId1"/>
  <headerFooter alignWithMargins="0"/>
  <colBreaks count="1" manualBreakCount="1">
    <brk id="2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4"/>
  <dimension ref="A1:P54"/>
  <sheetViews>
    <sheetView zoomScaleNormal="100" workbookViewId="0"/>
  </sheetViews>
  <sheetFormatPr defaultColWidth="8" defaultRowHeight="11.25" x14ac:dyDescent="0.2"/>
  <cols>
    <col min="1" max="1" width="18.5703125" style="72" customWidth="1"/>
    <col min="2" max="2" width="2.5703125" style="72" hidden="1" customWidth="1"/>
    <col min="3" max="5" width="18.5703125" style="72" hidden="1" customWidth="1"/>
    <col min="6" max="6" width="6.42578125" style="72" customWidth="1"/>
    <col min="7" max="7" width="1.85546875" style="72" customWidth="1"/>
    <col min="8" max="8" width="7" style="72" customWidth="1"/>
    <col min="9" max="9" width="10.28515625" style="72" bestFit="1" customWidth="1"/>
    <col min="10" max="10" width="9.42578125" style="72" bestFit="1" customWidth="1"/>
    <col min="11" max="11" width="2.140625" style="72" customWidth="1"/>
    <col min="12" max="12" width="7" style="72" customWidth="1"/>
    <col min="13" max="13" width="1.85546875" style="72" customWidth="1"/>
    <col min="14" max="14" width="7.140625" style="72" customWidth="1"/>
    <col min="15" max="15" width="10.28515625" style="72" bestFit="1" customWidth="1"/>
    <col min="16" max="16" width="9.42578125" style="72" bestFit="1" customWidth="1"/>
    <col min="17" max="16384" width="8" style="72"/>
  </cols>
  <sheetData>
    <row r="1" spans="1:16" ht="6" customHeight="1" x14ac:dyDescent="0.25">
      <c r="A1" s="71"/>
      <c r="B1" s="71"/>
      <c r="C1" s="71"/>
      <c r="D1" s="71"/>
      <c r="E1" s="71"/>
    </row>
    <row r="2" spans="1:16" ht="15" x14ac:dyDescent="0.25">
      <c r="A2" s="184" t="s">
        <v>230</v>
      </c>
      <c r="B2" s="184"/>
      <c r="C2" s="184"/>
      <c r="D2" s="184"/>
      <c r="E2" s="184"/>
      <c r="F2" s="73"/>
      <c r="G2" s="73"/>
      <c r="H2" s="73"/>
      <c r="I2" s="73"/>
      <c r="J2" s="73"/>
      <c r="K2" s="73"/>
      <c r="L2" s="73"/>
      <c r="M2" s="73"/>
      <c r="N2" s="73"/>
      <c r="O2" s="73"/>
      <c r="P2" s="73"/>
    </row>
    <row r="3" spans="1:16" ht="15" x14ac:dyDescent="0.25">
      <c r="A3" s="184" t="s">
        <v>498</v>
      </c>
      <c r="B3" s="184"/>
      <c r="C3" s="184"/>
      <c r="D3" s="184"/>
      <c r="E3" s="184"/>
      <c r="F3" s="73"/>
      <c r="G3" s="73"/>
      <c r="H3" s="73"/>
      <c r="I3" s="73"/>
      <c r="J3" s="73"/>
      <c r="K3" s="73"/>
      <c r="L3" s="73"/>
      <c r="M3" s="73"/>
      <c r="N3" s="73"/>
      <c r="O3" s="73"/>
      <c r="P3" s="73"/>
    </row>
    <row r="4" spans="1:16" ht="15" x14ac:dyDescent="0.25">
      <c r="A4" s="188" t="s">
        <v>231</v>
      </c>
      <c r="B4" s="188"/>
      <c r="C4" s="188"/>
      <c r="D4" s="188"/>
      <c r="E4" s="188"/>
      <c r="F4" s="73"/>
      <c r="G4" s="73"/>
      <c r="H4" s="73"/>
      <c r="I4" s="73"/>
      <c r="J4" s="73"/>
      <c r="K4" s="73"/>
      <c r="L4" s="73"/>
      <c r="M4" s="73"/>
      <c r="N4" s="73"/>
      <c r="O4" s="73"/>
      <c r="P4" s="73"/>
    </row>
    <row r="5" spans="1:16" ht="15.75" thickBot="1" x14ac:dyDescent="0.3">
      <c r="A5" s="188" t="s">
        <v>499</v>
      </c>
      <c r="B5" s="73"/>
      <c r="C5" s="73"/>
      <c r="D5" s="73"/>
      <c r="E5" s="73"/>
      <c r="F5" s="73"/>
      <c r="G5" s="73"/>
      <c r="H5" s="73"/>
      <c r="I5" s="73"/>
      <c r="J5" s="73"/>
      <c r="K5" s="73"/>
      <c r="L5" s="73"/>
      <c r="M5" s="73"/>
      <c r="N5" s="73"/>
      <c r="O5" s="73"/>
      <c r="P5" s="73"/>
    </row>
    <row r="6" spans="1:16" ht="12" thickTop="1" x14ac:dyDescent="0.2">
      <c r="A6" s="74" t="s">
        <v>29</v>
      </c>
      <c r="B6" s="74"/>
      <c r="C6" s="74"/>
      <c r="D6" s="74"/>
      <c r="E6" s="74"/>
      <c r="F6" s="531" t="s">
        <v>134</v>
      </c>
      <c r="G6" s="531"/>
      <c r="H6" s="531"/>
      <c r="I6" s="531"/>
      <c r="J6" s="531"/>
      <c r="K6" s="75"/>
      <c r="L6" s="531" t="s">
        <v>135</v>
      </c>
      <c r="M6" s="531"/>
      <c r="N6" s="531"/>
      <c r="O6" s="531"/>
      <c r="P6" s="531"/>
    </row>
    <row r="7" spans="1:16" x14ac:dyDescent="0.2">
      <c r="A7" s="76"/>
      <c r="B7" s="76"/>
      <c r="C7" s="76"/>
      <c r="D7" s="76"/>
      <c r="E7" s="76"/>
      <c r="F7" s="92" t="s">
        <v>22</v>
      </c>
      <c r="G7" s="77"/>
      <c r="H7" s="92" t="s">
        <v>124</v>
      </c>
      <c r="I7" s="530" t="s">
        <v>30</v>
      </c>
      <c r="J7" s="530"/>
      <c r="K7" s="78"/>
      <c r="L7" s="92" t="s">
        <v>22</v>
      </c>
      <c r="M7" s="92"/>
      <c r="N7" s="92" t="s">
        <v>124</v>
      </c>
      <c r="O7" s="530" t="s">
        <v>31</v>
      </c>
      <c r="P7" s="530"/>
    </row>
    <row r="8" spans="1:16" ht="23.25" thickBot="1" x14ac:dyDescent="0.25">
      <c r="A8" s="93"/>
      <c r="B8" s="93"/>
      <c r="C8" s="93"/>
      <c r="D8" s="93"/>
      <c r="E8" s="93"/>
      <c r="F8" s="80"/>
      <c r="G8" s="80"/>
      <c r="H8" s="94"/>
      <c r="I8" s="81" t="s">
        <v>136</v>
      </c>
      <c r="J8" s="81" t="s">
        <v>137</v>
      </c>
      <c r="K8" s="95"/>
      <c r="L8" s="80"/>
      <c r="M8" s="80"/>
      <c r="N8" s="94"/>
      <c r="O8" s="81" t="s">
        <v>136</v>
      </c>
      <c r="P8" s="81" t="s">
        <v>137</v>
      </c>
    </row>
    <row r="9" spans="1:16" s="271" customFormat="1" x14ac:dyDescent="0.2">
      <c r="A9" s="76"/>
      <c r="B9" s="76"/>
      <c r="C9" s="76"/>
      <c r="D9" s="76"/>
      <c r="E9" s="76"/>
      <c r="F9" s="79"/>
      <c r="G9" s="79"/>
      <c r="H9" s="270"/>
      <c r="I9" s="270"/>
      <c r="J9" s="270"/>
      <c r="K9" s="270"/>
      <c r="L9" s="79"/>
      <c r="M9" s="79"/>
      <c r="N9" s="270"/>
      <c r="O9" s="270"/>
      <c r="P9" s="270"/>
    </row>
    <row r="10" spans="1:16" s="271" customFormat="1" hidden="1" x14ac:dyDescent="0.2">
      <c r="A10" s="76"/>
      <c r="B10" s="76"/>
      <c r="C10" s="76"/>
      <c r="D10" s="76"/>
      <c r="E10" s="76"/>
      <c r="F10" s="79"/>
      <c r="G10" s="79"/>
      <c r="H10" s="270"/>
      <c r="I10" s="270"/>
      <c r="J10" s="270"/>
      <c r="K10" s="270"/>
      <c r="L10" s="79"/>
      <c r="M10" s="79"/>
      <c r="N10" s="270"/>
      <c r="O10" s="270"/>
      <c r="P10" s="270"/>
    </row>
    <row r="11" spans="1:16" s="271" customFormat="1" x14ac:dyDescent="0.2">
      <c r="A11" s="82" t="s">
        <v>22</v>
      </c>
      <c r="B11" s="82"/>
      <c r="C11" s="82"/>
      <c r="D11" s="82"/>
      <c r="E11" s="82"/>
      <c r="F11" s="83">
        <v>444192.34899999999</v>
      </c>
      <c r="G11" s="272" t="s">
        <v>4</v>
      </c>
      <c r="H11" s="83">
        <v>23998.739000000001</v>
      </c>
      <c r="I11" s="83">
        <v>74.290000000000006</v>
      </c>
      <c r="J11" s="83">
        <v>25.71</v>
      </c>
      <c r="K11" s="83"/>
      <c r="L11" s="83">
        <v>444192.34899999999</v>
      </c>
      <c r="M11" s="272" t="s">
        <v>4</v>
      </c>
      <c r="N11" s="83">
        <v>23998.739000000001</v>
      </c>
      <c r="O11" s="83">
        <v>74.290000000000006</v>
      </c>
      <c r="P11" s="312">
        <v>25.71</v>
      </c>
    </row>
    <row r="12" spans="1:16" s="271" customFormat="1" ht="9.75" customHeight="1" x14ac:dyDescent="0.2">
      <c r="A12" s="82"/>
      <c r="B12" s="82"/>
      <c r="C12" s="82"/>
      <c r="D12" s="82"/>
      <c r="E12" s="82"/>
      <c r="F12" s="83"/>
      <c r="G12" s="298"/>
      <c r="H12" s="85"/>
      <c r="I12" s="85"/>
      <c r="J12" s="85"/>
      <c r="K12" s="85"/>
      <c r="L12" s="83"/>
      <c r="M12" s="298"/>
      <c r="N12" s="85"/>
      <c r="O12" s="85"/>
      <c r="P12" s="313"/>
    </row>
    <row r="13" spans="1:16" s="271" customFormat="1" x14ac:dyDescent="0.2">
      <c r="A13" s="84" t="s">
        <v>253</v>
      </c>
      <c r="B13" s="311"/>
      <c r="C13" s="84"/>
      <c r="D13" s="84"/>
      <c r="E13" s="84"/>
      <c r="F13" s="85">
        <v>44663.968000000001</v>
      </c>
      <c r="G13" s="272" t="s">
        <v>4</v>
      </c>
      <c r="H13" s="85">
        <v>6073.6639999999998</v>
      </c>
      <c r="I13" s="85">
        <v>82.373999999999995</v>
      </c>
      <c r="J13" s="85">
        <v>17.626000000000001</v>
      </c>
      <c r="K13" s="85"/>
      <c r="L13" s="85">
        <v>48325.353000000003</v>
      </c>
      <c r="M13" s="272" t="s">
        <v>4</v>
      </c>
      <c r="N13" s="85">
        <v>6277.7219999999998</v>
      </c>
      <c r="O13" s="85">
        <v>76.132999999999996</v>
      </c>
      <c r="P13" s="313">
        <v>23.867000000000001</v>
      </c>
    </row>
    <row r="14" spans="1:16" s="271" customFormat="1" x14ac:dyDescent="0.2">
      <c r="A14" s="84" t="s">
        <v>254</v>
      </c>
      <c r="B14" s="305"/>
      <c r="C14" s="84"/>
      <c r="D14" s="84"/>
      <c r="E14" s="84"/>
      <c r="F14" s="85">
        <v>12337.664000000001</v>
      </c>
      <c r="G14" s="272" t="s">
        <v>4</v>
      </c>
      <c r="H14" s="85">
        <v>4020.797</v>
      </c>
      <c r="I14" s="85">
        <v>66.894999999999996</v>
      </c>
      <c r="J14" s="85">
        <v>33.104999999999997</v>
      </c>
      <c r="K14" s="85"/>
      <c r="L14" s="85">
        <v>12513.636</v>
      </c>
      <c r="M14" s="272" t="s">
        <v>4</v>
      </c>
      <c r="N14" s="85">
        <v>3641.4340000000002</v>
      </c>
      <c r="O14" s="85">
        <v>65.954999999999998</v>
      </c>
      <c r="P14" s="313">
        <v>34.045000000000002</v>
      </c>
    </row>
    <row r="15" spans="1:16" s="271" customFormat="1" x14ac:dyDescent="0.2">
      <c r="A15" s="84" t="s">
        <v>255</v>
      </c>
      <c r="B15" s="305"/>
      <c r="C15" s="84"/>
      <c r="D15" s="84"/>
      <c r="E15" s="84"/>
      <c r="F15" s="85">
        <v>15418.353999999999</v>
      </c>
      <c r="G15" s="272" t="s">
        <v>4</v>
      </c>
      <c r="H15" s="85">
        <v>6682.5619999999999</v>
      </c>
      <c r="I15" s="85">
        <v>75.706999999999994</v>
      </c>
      <c r="J15" s="85">
        <v>24.292999999999999</v>
      </c>
      <c r="K15" s="85"/>
      <c r="L15" s="85">
        <v>14869.056</v>
      </c>
      <c r="M15" s="272" t="s">
        <v>4</v>
      </c>
      <c r="N15" s="85">
        <v>6638.6329999999998</v>
      </c>
      <c r="O15" s="85">
        <v>78.504000000000005</v>
      </c>
      <c r="P15" s="313">
        <v>21.495999999999999</v>
      </c>
    </row>
    <row r="16" spans="1:16" s="271" customFormat="1" x14ac:dyDescent="0.2">
      <c r="A16" s="84" t="s">
        <v>256</v>
      </c>
      <c r="B16" s="305"/>
      <c r="C16" s="84"/>
      <c r="D16" s="84"/>
      <c r="E16" s="84"/>
      <c r="F16" s="85">
        <v>25478.616000000002</v>
      </c>
      <c r="G16" s="272" t="s">
        <v>4</v>
      </c>
      <c r="H16" s="85">
        <v>6568.0190000000002</v>
      </c>
      <c r="I16" s="85">
        <v>75.555999999999997</v>
      </c>
      <c r="J16" s="85">
        <v>24.443999999999999</v>
      </c>
      <c r="K16" s="85"/>
      <c r="L16" s="85">
        <v>26058.59</v>
      </c>
      <c r="M16" s="272" t="s">
        <v>4</v>
      </c>
      <c r="N16" s="85">
        <v>6582.1890000000003</v>
      </c>
      <c r="O16" s="85">
        <v>73.875</v>
      </c>
      <c r="P16" s="313">
        <v>26.125</v>
      </c>
    </row>
    <row r="17" spans="1:16" s="271" customFormat="1" ht="9.75" customHeight="1" x14ac:dyDescent="0.2">
      <c r="A17" s="84"/>
      <c r="B17" s="306"/>
      <c r="C17" s="84"/>
      <c r="D17" s="84"/>
      <c r="E17" s="84"/>
      <c r="F17" s="85"/>
      <c r="G17" s="298"/>
      <c r="H17" s="85"/>
      <c r="I17" s="85"/>
      <c r="J17" s="85"/>
      <c r="K17" s="85"/>
      <c r="L17" s="85"/>
      <c r="M17" s="298"/>
      <c r="N17" s="85"/>
      <c r="O17" s="85"/>
      <c r="P17" s="313"/>
    </row>
    <row r="18" spans="1:16" s="271" customFormat="1" x14ac:dyDescent="0.2">
      <c r="A18" s="84" t="s">
        <v>257</v>
      </c>
      <c r="B18" s="305"/>
      <c r="C18" s="84"/>
      <c r="D18" s="84"/>
      <c r="E18" s="84"/>
      <c r="F18" s="85">
        <v>22924.244999999999</v>
      </c>
      <c r="G18" s="272" t="s">
        <v>4</v>
      </c>
      <c r="H18" s="85">
        <v>6663.8370000000004</v>
      </c>
      <c r="I18" s="85">
        <v>58.344999999999999</v>
      </c>
      <c r="J18" s="85">
        <v>41.655000000000001</v>
      </c>
      <c r="K18" s="85"/>
      <c r="L18" s="85">
        <v>20779.258000000002</v>
      </c>
      <c r="M18" s="272" t="s">
        <v>4</v>
      </c>
      <c r="N18" s="85">
        <v>6441.1809999999996</v>
      </c>
      <c r="O18" s="85">
        <v>64.367000000000004</v>
      </c>
      <c r="P18" s="313">
        <v>35.633000000000003</v>
      </c>
    </row>
    <row r="19" spans="1:16" s="271" customFormat="1" x14ac:dyDescent="0.2">
      <c r="A19" s="84" t="s">
        <v>286</v>
      </c>
      <c r="B19" s="305"/>
      <c r="C19" s="84"/>
      <c r="D19" s="84"/>
      <c r="E19" s="84"/>
      <c r="F19" s="85">
        <v>11581.35</v>
      </c>
      <c r="G19" s="272" t="s">
        <v>4</v>
      </c>
      <c r="H19" s="85">
        <v>5267.5789999999997</v>
      </c>
      <c r="I19" s="85">
        <v>68.557000000000002</v>
      </c>
      <c r="J19" s="85">
        <v>31.443000000000001</v>
      </c>
      <c r="K19" s="85"/>
      <c r="L19" s="85">
        <v>12661.673000000001</v>
      </c>
      <c r="M19" s="272" t="s">
        <v>4</v>
      </c>
      <c r="N19" s="85">
        <v>5625.42</v>
      </c>
      <c r="O19" s="85">
        <v>62.707000000000001</v>
      </c>
      <c r="P19" s="313">
        <v>37.292999999999999</v>
      </c>
    </row>
    <row r="20" spans="1:16" s="271" customFormat="1" x14ac:dyDescent="0.2">
      <c r="A20" s="84" t="s">
        <v>258</v>
      </c>
      <c r="B20" s="305"/>
      <c r="C20" s="84"/>
      <c r="D20" s="84"/>
      <c r="E20" s="84"/>
      <c r="F20" s="85">
        <v>13145.689</v>
      </c>
      <c r="G20" s="272" t="s">
        <v>4</v>
      </c>
      <c r="H20" s="85">
        <v>5485.924</v>
      </c>
      <c r="I20" s="85">
        <v>78.531000000000006</v>
      </c>
      <c r="J20" s="85">
        <v>21.469000000000001</v>
      </c>
      <c r="K20" s="85"/>
      <c r="L20" s="85">
        <v>13334.365</v>
      </c>
      <c r="M20" s="272" t="s">
        <v>4</v>
      </c>
      <c r="N20" s="85">
        <v>5546.9930000000004</v>
      </c>
      <c r="O20" s="85">
        <v>77.42</v>
      </c>
      <c r="P20" s="313">
        <v>22.58</v>
      </c>
    </row>
    <row r="21" spans="1:16" s="271" customFormat="1" x14ac:dyDescent="0.2">
      <c r="A21" s="84" t="s">
        <v>259</v>
      </c>
      <c r="B21" s="305"/>
      <c r="C21" s="84"/>
      <c r="D21" s="84"/>
      <c r="E21" s="84"/>
      <c r="F21" s="85">
        <v>2036.7180000000001</v>
      </c>
      <c r="G21" s="272" t="s">
        <v>4</v>
      </c>
      <c r="H21" s="85">
        <v>1192.4580000000001</v>
      </c>
      <c r="I21" s="85">
        <v>78.537000000000006</v>
      </c>
      <c r="J21" s="85">
        <v>21.463000000000001</v>
      </c>
      <c r="K21" s="85"/>
      <c r="L21" s="85">
        <v>1715.463</v>
      </c>
      <c r="M21" s="272" t="s">
        <v>4</v>
      </c>
      <c r="N21" s="85">
        <v>934.10900000000004</v>
      </c>
      <c r="O21" s="85">
        <v>93.245000000000005</v>
      </c>
      <c r="P21" s="313">
        <v>6.7549999999999999</v>
      </c>
    </row>
    <row r="22" spans="1:16" s="271" customFormat="1" ht="9.75" customHeight="1" x14ac:dyDescent="0.2">
      <c r="A22" s="84"/>
      <c r="B22" s="306"/>
      <c r="C22" s="84"/>
      <c r="D22" s="84"/>
      <c r="E22" s="84"/>
      <c r="F22" s="85"/>
      <c r="G22" s="272"/>
      <c r="H22" s="85"/>
      <c r="I22" s="85"/>
      <c r="J22" s="85"/>
      <c r="K22" s="85"/>
      <c r="L22" s="85"/>
      <c r="M22" s="272"/>
      <c r="N22" s="85"/>
      <c r="O22" s="85"/>
      <c r="P22" s="313"/>
    </row>
    <row r="23" spans="1:16" s="271" customFormat="1" x14ac:dyDescent="0.2">
      <c r="A23" s="84" t="s">
        <v>260</v>
      </c>
      <c r="B23" s="310"/>
      <c r="C23" s="84"/>
      <c r="D23" s="84"/>
      <c r="E23" s="84"/>
      <c r="F23" s="85">
        <v>5445.5810000000001</v>
      </c>
      <c r="G23" s="272" t="s">
        <v>4</v>
      </c>
      <c r="H23" s="85">
        <v>2829.9009999999998</v>
      </c>
      <c r="I23" s="85">
        <v>70.180999999999997</v>
      </c>
      <c r="J23" s="85">
        <v>29.818999999999999</v>
      </c>
      <c r="K23" s="85"/>
      <c r="L23" s="85">
        <v>8104.1840000000002</v>
      </c>
      <c r="M23" s="272" t="s">
        <v>4</v>
      </c>
      <c r="N23" s="85">
        <v>3493.6660000000002</v>
      </c>
      <c r="O23" s="85">
        <v>47.158000000000001</v>
      </c>
      <c r="P23" s="313">
        <v>52.841999999999999</v>
      </c>
    </row>
    <row r="24" spans="1:16" s="271" customFormat="1" x14ac:dyDescent="0.2">
      <c r="A24" s="84" t="s">
        <v>261</v>
      </c>
      <c r="B24" s="306"/>
      <c r="C24" s="84"/>
      <c r="D24" s="84"/>
      <c r="E24" s="84"/>
      <c r="F24" s="85">
        <v>51750.635000000002</v>
      </c>
      <c r="G24" s="272" t="s">
        <v>4</v>
      </c>
      <c r="H24" s="85">
        <v>7690.5789999999997</v>
      </c>
      <c r="I24" s="85">
        <v>73.518000000000001</v>
      </c>
      <c r="J24" s="85">
        <v>26.481999999999999</v>
      </c>
      <c r="K24" s="85"/>
      <c r="L24" s="85">
        <v>47492.534</v>
      </c>
      <c r="M24" s="272" t="s">
        <v>4</v>
      </c>
      <c r="N24" s="85">
        <v>7199.8230000000003</v>
      </c>
      <c r="O24" s="85">
        <v>80.108999999999995</v>
      </c>
      <c r="P24" s="313">
        <v>19.890999999999998</v>
      </c>
    </row>
    <row r="25" spans="1:16" s="271" customFormat="1" x14ac:dyDescent="0.2">
      <c r="A25" s="84" t="s">
        <v>262</v>
      </c>
      <c r="B25" s="306"/>
      <c r="C25" s="84"/>
      <c r="D25" s="84"/>
      <c r="E25" s="84"/>
      <c r="F25" s="85">
        <v>17315.991000000002</v>
      </c>
      <c r="G25" s="272" t="s">
        <v>4</v>
      </c>
      <c r="H25" s="85">
        <v>4485.7169999999996</v>
      </c>
      <c r="I25" s="85">
        <v>65.137</v>
      </c>
      <c r="J25" s="85">
        <v>34.863</v>
      </c>
      <c r="K25" s="85"/>
      <c r="L25" s="85">
        <v>18837.046999999999</v>
      </c>
      <c r="M25" s="272" t="s">
        <v>4</v>
      </c>
      <c r="N25" s="85">
        <v>4835.3509999999997</v>
      </c>
      <c r="O25" s="85">
        <v>59.877000000000002</v>
      </c>
      <c r="P25" s="313">
        <v>40.122999999999998</v>
      </c>
    </row>
    <row r="26" spans="1:16" s="271" customFormat="1" x14ac:dyDescent="0.2">
      <c r="A26" s="84" t="s">
        <v>263</v>
      </c>
      <c r="B26" s="306"/>
      <c r="C26" s="84"/>
      <c r="D26" s="84"/>
      <c r="E26" s="84"/>
      <c r="F26" s="85">
        <v>74771.092000000004</v>
      </c>
      <c r="G26" s="272" t="s">
        <v>4</v>
      </c>
      <c r="H26" s="85">
        <v>10291.156000000001</v>
      </c>
      <c r="I26" s="85">
        <v>80.706000000000003</v>
      </c>
      <c r="J26" s="85">
        <v>19.294</v>
      </c>
      <c r="K26" s="85"/>
      <c r="L26" s="85">
        <v>73465.218999999997</v>
      </c>
      <c r="M26" s="272" t="s">
        <v>4</v>
      </c>
      <c r="N26" s="85">
        <v>10003.205</v>
      </c>
      <c r="O26" s="85">
        <v>82.14</v>
      </c>
      <c r="P26" s="313">
        <v>17.86</v>
      </c>
    </row>
    <row r="27" spans="1:16" s="271" customFormat="1" ht="9.75" customHeight="1" x14ac:dyDescent="0.2">
      <c r="A27" s="84"/>
      <c r="B27" s="306"/>
      <c r="C27" s="84"/>
      <c r="D27" s="84"/>
      <c r="E27" s="84"/>
      <c r="F27" s="85"/>
      <c r="G27" s="272"/>
      <c r="H27" s="85"/>
      <c r="I27" s="85"/>
      <c r="J27" s="85"/>
      <c r="K27" s="85"/>
      <c r="L27" s="85"/>
      <c r="M27" s="272"/>
      <c r="N27" s="85"/>
      <c r="O27" s="85"/>
      <c r="P27" s="313"/>
    </row>
    <row r="28" spans="1:16" s="271" customFormat="1" x14ac:dyDescent="0.2">
      <c r="A28" s="84" t="s">
        <v>264</v>
      </c>
      <c r="B28" s="306"/>
      <c r="C28" s="84"/>
      <c r="D28" s="84"/>
      <c r="E28" s="84"/>
      <c r="F28" s="85">
        <v>17722.144</v>
      </c>
      <c r="G28" s="272" t="s">
        <v>4</v>
      </c>
      <c r="H28" s="85">
        <v>3774.0430000000001</v>
      </c>
      <c r="I28" s="85">
        <v>75.703000000000003</v>
      </c>
      <c r="J28" s="85">
        <v>24.297000000000001</v>
      </c>
      <c r="K28" s="85"/>
      <c r="L28" s="85">
        <v>17897.437999999998</v>
      </c>
      <c r="M28" s="272" t="s">
        <v>4</v>
      </c>
      <c r="N28" s="85">
        <v>4110.7939999999999</v>
      </c>
      <c r="O28" s="85">
        <v>74.960999999999999</v>
      </c>
      <c r="P28" s="313">
        <v>25.039000000000001</v>
      </c>
    </row>
    <row r="29" spans="1:16" s="271" customFormat="1" x14ac:dyDescent="0.2">
      <c r="A29" s="84" t="s">
        <v>265</v>
      </c>
      <c r="B29" s="306"/>
      <c r="C29" s="84"/>
      <c r="D29" s="84"/>
      <c r="E29" s="84"/>
      <c r="F29" s="85">
        <v>18772.537</v>
      </c>
      <c r="G29" s="272" t="s">
        <v>4</v>
      </c>
      <c r="H29" s="85">
        <v>5866.0280000000002</v>
      </c>
      <c r="I29" s="85">
        <v>64.682000000000002</v>
      </c>
      <c r="J29" s="85">
        <v>35.317999999999998</v>
      </c>
      <c r="K29" s="85"/>
      <c r="L29" s="85">
        <v>18790.57</v>
      </c>
      <c r="M29" s="272" t="s">
        <v>4</v>
      </c>
      <c r="N29" s="85">
        <v>5883.375</v>
      </c>
      <c r="O29" s="85">
        <v>64.62</v>
      </c>
      <c r="P29" s="313">
        <v>35.380000000000003</v>
      </c>
    </row>
    <row r="30" spans="1:16" s="271" customFormat="1" x14ac:dyDescent="0.2">
      <c r="A30" s="84" t="s">
        <v>266</v>
      </c>
      <c r="B30" s="306"/>
      <c r="C30" s="84"/>
      <c r="D30" s="84"/>
      <c r="E30" s="84"/>
      <c r="F30" s="85">
        <v>14928.138999999999</v>
      </c>
      <c r="G30" s="272" t="s">
        <v>4</v>
      </c>
      <c r="H30" s="85">
        <v>4944.0339999999997</v>
      </c>
      <c r="I30" s="85">
        <v>41.198</v>
      </c>
      <c r="J30" s="85">
        <v>58.802</v>
      </c>
      <c r="K30" s="85"/>
      <c r="L30" s="85">
        <v>11596.200999999999</v>
      </c>
      <c r="M30" s="272" t="s">
        <v>4</v>
      </c>
      <c r="N30" s="85">
        <v>3696.4690000000001</v>
      </c>
      <c r="O30" s="85">
        <v>53.034999999999997</v>
      </c>
      <c r="P30" s="313">
        <v>46.965000000000003</v>
      </c>
    </row>
    <row r="31" spans="1:16" s="271" customFormat="1" x14ac:dyDescent="0.2">
      <c r="A31" s="84" t="s">
        <v>267</v>
      </c>
      <c r="B31" s="306"/>
      <c r="C31" s="84"/>
      <c r="D31" s="84"/>
      <c r="E31" s="84"/>
      <c r="F31" s="85">
        <v>21796.218000000001</v>
      </c>
      <c r="G31" s="272" t="s">
        <v>4</v>
      </c>
      <c r="H31" s="85">
        <v>6698.3829999999998</v>
      </c>
      <c r="I31" s="85">
        <v>73.198999999999998</v>
      </c>
      <c r="J31" s="85">
        <v>26.800999999999998</v>
      </c>
      <c r="K31" s="85"/>
      <c r="L31" s="85">
        <v>23512.248</v>
      </c>
      <c r="M31" s="272" t="s">
        <v>4</v>
      </c>
      <c r="N31" s="85">
        <v>6868.1959999999999</v>
      </c>
      <c r="O31" s="85">
        <v>67.856999999999999</v>
      </c>
      <c r="P31" s="313">
        <v>32.143000000000001</v>
      </c>
    </row>
    <row r="32" spans="1:16" s="271" customFormat="1" x14ac:dyDescent="0.2">
      <c r="A32" s="86" t="s">
        <v>268</v>
      </c>
      <c r="B32" s="307"/>
      <c r="C32" s="86"/>
      <c r="D32" s="86"/>
      <c r="E32" s="86"/>
      <c r="F32" s="87">
        <v>15060.674999999999</v>
      </c>
      <c r="G32" s="272" t="s">
        <v>4</v>
      </c>
      <c r="H32" s="87">
        <v>3577.0729999999999</v>
      </c>
      <c r="I32" s="87">
        <v>65.802999999999997</v>
      </c>
      <c r="J32" s="87">
        <v>34.197000000000003</v>
      </c>
      <c r="K32" s="87"/>
      <c r="L32" s="87">
        <v>15180.859</v>
      </c>
      <c r="M32" s="272" t="s">
        <v>4</v>
      </c>
      <c r="N32" s="87">
        <v>3844.569</v>
      </c>
      <c r="O32" s="87">
        <v>65.281999999999996</v>
      </c>
      <c r="P32" s="314">
        <v>34.718000000000004</v>
      </c>
    </row>
    <row r="33" spans="1:16" s="271" customFormat="1" ht="9.75" customHeight="1" x14ac:dyDescent="0.2">
      <c r="A33" s="88"/>
      <c r="B33" s="308"/>
      <c r="C33" s="88"/>
      <c r="D33" s="88"/>
      <c r="E33" s="88"/>
      <c r="F33" s="87"/>
      <c r="G33" s="272"/>
      <c r="H33" s="87"/>
      <c r="I33" s="87"/>
      <c r="J33" s="87"/>
      <c r="K33" s="87"/>
      <c r="L33" s="87"/>
      <c r="M33" s="272"/>
      <c r="N33" s="87"/>
      <c r="O33" s="87"/>
      <c r="P33" s="314"/>
    </row>
    <row r="34" spans="1:16" s="271" customFormat="1" x14ac:dyDescent="0.2">
      <c r="A34" s="86" t="s">
        <v>269</v>
      </c>
      <c r="B34" s="307"/>
      <c r="C34" s="86"/>
      <c r="D34" s="86"/>
      <c r="E34" s="86"/>
      <c r="F34" s="87">
        <v>11591.797</v>
      </c>
      <c r="G34" s="272" t="s">
        <v>4</v>
      </c>
      <c r="H34" s="87">
        <v>3648.1640000000002</v>
      </c>
      <c r="I34" s="87">
        <v>74.834999999999994</v>
      </c>
      <c r="J34" s="87">
        <v>25.164999999999999</v>
      </c>
      <c r="K34" s="87"/>
      <c r="L34" s="87">
        <v>12296.816000000001</v>
      </c>
      <c r="M34" s="272" t="s">
        <v>4</v>
      </c>
      <c r="N34" s="87">
        <v>3653.261</v>
      </c>
      <c r="O34" s="87">
        <v>70.545000000000002</v>
      </c>
      <c r="P34" s="314">
        <v>29.454999999999998</v>
      </c>
    </row>
    <row r="35" spans="1:16" s="271" customFormat="1" x14ac:dyDescent="0.2">
      <c r="A35" s="86" t="s">
        <v>270</v>
      </c>
      <c r="B35" s="307"/>
      <c r="C35" s="86"/>
      <c r="D35" s="86"/>
      <c r="E35" s="86"/>
      <c r="F35" s="87">
        <v>8391.7810000000009</v>
      </c>
      <c r="G35" s="272" t="s">
        <v>4</v>
      </c>
      <c r="H35" s="87">
        <v>2657.549</v>
      </c>
      <c r="I35" s="87">
        <v>79.888000000000005</v>
      </c>
      <c r="J35" s="87">
        <v>20.111999999999998</v>
      </c>
      <c r="K35" s="87"/>
      <c r="L35" s="87">
        <v>8204.1980000000003</v>
      </c>
      <c r="M35" s="272" t="s">
        <v>4</v>
      </c>
      <c r="N35" s="87">
        <v>2602.768</v>
      </c>
      <c r="O35" s="87">
        <v>81.715000000000003</v>
      </c>
      <c r="P35" s="314">
        <v>18.285</v>
      </c>
    </row>
    <row r="36" spans="1:16" s="271" customFormat="1" x14ac:dyDescent="0.2">
      <c r="A36" s="86" t="s">
        <v>271</v>
      </c>
      <c r="B36" s="307"/>
      <c r="C36" s="86"/>
      <c r="D36" s="86"/>
      <c r="E36" s="86"/>
      <c r="F36" s="87">
        <v>15401.834999999999</v>
      </c>
      <c r="G36" s="272" t="s">
        <v>4</v>
      </c>
      <c r="H36" s="87">
        <v>3737.0309999999999</v>
      </c>
      <c r="I36" s="87">
        <v>82.176000000000002</v>
      </c>
      <c r="J36" s="87">
        <v>17.824000000000002</v>
      </c>
      <c r="K36" s="87"/>
      <c r="L36" s="87">
        <v>15654.405000000001</v>
      </c>
      <c r="M36" s="272" t="s">
        <v>4</v>
      </c>
      <c r="N36" s="87">
        <v>3785.4859999999999</v>
      </c>
      <c r="O36" s="87">
        <v>80.850999999999999</v>
      </c>
      <c r="P36" s="314">
        <v>19.149000000000001</v>
      </c>
    </row>
    <row r="37" spans="1:16" s="271" customFormat="1" x14ac:dyDescent="0.2">
      <c r="A37" s="86" t="s">
        <v>272</v>
      </c>
      <c r="B37" s="307"/>
      <c r="C37" s="86"/>
      <c r="D37" s="86"/>
      <c r="E37" s="86"/>
      <c r="F37" s="87">
        <v>23657.321</v>
      </c>
      <c r="G37" s="272" t="s">
        <v>4</v>
      </c>
      <c r="H37" s="87">
        <v>6530.0820000000003</v>
      </c>
      <c r="I37" s="87">
        <v>91.647999999999996</v>
      </c>
      <c r="J37" s="87">
        <v>8.3520000000000003</v>
      </c>
      <c r="K37" s="87"/>
      <c r="L37" s="87">
        <v>22903.237000000001</v>
      </c>
      <c r="M37" s="272" t="s">
        <v>4</v>
      </c>
      <c r="N37" s="87">
        <v>6449.9070000000002</v>
      </c>
      <c r="O37" s="87">
        <v>94.665999999999997</v>
      </c>
      <c r="P37" s="314">
        <v>5.3339999999999996</v>
      </c>
    </row>
    <row r="38" spans="1:16" s="271" customFormat="1" ht="9.75" customHeight="1" x14ac:dyDescent="0.2">
      <c r="A38" s="86"/>
      <c r="B38" s="307"/>
      <c r="C38" s="86"/>
      <c r="D38" s="86"/>
      <c r="E38" s="86"/>
      <c r="F38" s="87"/>
      <c r="G38" s="272"/>
      <c r="H38" s="87"/>
      <c r="I38" s="87"/>
      <c r="J38" s="87"/>
      <c r="K38" s="87"/>
      <c r="L38" s="87"/>
      <c r="M38" s="272"/>
      <c r="N38" s="87"/>
      <c r="O38" s="87"/>
      <c r="P38" s="314"/>
    </row>
    <row r="39" spans="1:16" s="271" customFormat="1" x14ac:dyDescent="0.2">
      <c r="A39" s="88" t="s">
        <v>249</v>
      </c>
      <c r="B39" s="307"/>
      <c r="C39" s="86"/>
      <c r="D39" s="86"/>
      <c r="E39" s="86"/>
      <c r="F39" s="87"/>
      <c r="G39" s="272"/>
      <c r="H39" s="87"/>
      <c r="I39" s="87"/>
      <c r="J39" s="87"/>
      <c r="K39" s="87"/>
      <c r="L39" s="87"/>
      <c r="M39" s="272"/>
      <c r="N39" s="87"/>
      <c r="O39" s="87"/>
      <c r="P39" s="314"/>
    </row>
    <row r="40" spans="1:16" s="271" customFormat="1" x14ac:dyDescent="0.2">
      <c r="A40" s="88" t="s">
        <v>22</v>
      </c>
      <c r="B40" s="307"/>
      <c r="C40" s="86"/>
      <c r="D40" s="86"/>
      <c r="E40" s="86"/>
      <c r="F40" s="435">
        <v>117706.412</v>
      </c>
      <c r="G40" s="436" t="s">
        <v>4</v>
      </c>
      <c r="H40" s="435">
        <v>11858.169</v>
      </c>
      <c r="I40" s="435">
        <v>81.992000000000004</v>
      </c>
      <c r="J40" s="435">
        <v>18.007999999999999</v>
      </c>
      <c r="K40" s="435"/>
      <c r="L40" s="435">
        <v>119310.27</v>
      </c>
      <c r="M40" s="436" t="s">
        <v>4</v>
      </c>
      <c r="N40" s="435">
        <v>11753.204</v>
      </c>
      <c r="O40" s="435">
        <v>79.007000000000005</v>
      </c>
      <c r="P40" s="437">
        <v>20.992999999999999</v>
      </c>
    </row>
    <row r="41" spans="1:16" s="271" customFormat="1" ht="7.5" customHeight="1" x14ac:dyDescent="0.2">
      <c r="A41" s="88"/>
      <c r="B41" s="307"/>
      <c r="C41" s="86"/>
      <c r="D41" s="86"/>
      <c r="E41" s="86"/>
      <c r="F41" s="87"/>
      <c r="G41" s="272"/>
      <c r="H41" s="87"/>
      <c r="I41" s="87"/>
      <c r="J41" s="87"/>
      <c r="K41" s="87"/>
      <c r="L41" s="87"/>
      <c r="M41" s="272"/>
      <c r="N41" s="87"/>
      <c r="O41" s="87"/>
      <c r="P41" s="314"/>
    </row>
    <row r="42" spans="1:16" s="271" customFormat="1" x14ac:dyDescent="0.2">
      <c r="A42" s="86" t="s">
        <v>251</v>
      </c>
      <c r="B42" s="307"/>
      <c r="C42" s="86"/>
      <c r="D42" s="86"/>
      <c r="E42" s="86"/>
      <c r="F42" s="87">
        <v>44663.968000000001</v>
      </c>
      <c r="G42" s="272" t="s">
        <v>4</v>
      </c>
      <c r="H42" s="87">
        <v>6073.6639999999998</v>
      </c>
      <c r="I42" s="87">
        <v>82.373999999999995</v>
      </c>
      <c r="J42" s="87">
        <v>17.626000000000001</v>
      </c>
      <c r="K42" s="87"/>
      <c r="L42" s="87">
        <v>48325.353000000003</v>
      </c>
      <c r="M42" s="272" t="s">
        <v>4</v>
      </c>
      <c r="N42" s="87">
        <v>6277.7219999999998</v>
      </c>
      <c r="O42" s="87">
        <v>76.132999999999996</v>
      </c>
      <c r="P42" s="314">
        <v>23.867000000000001</v>
      </c>
    </row>
    <row r="43" spans="1:16" s="271" customFormat="1" x14ac:dyDescent="0.2">
      <c r="A43" s="84" t="s">
        <v>252</v>
      </c>
      <c r="B43" s="307"/>
      <c r="C43" s="86"/>
      <c r="D43" s="86"/>
      <c r="E43" s="86"/>
      <c r="F43" s="87">
        <v>31498.824000000001</v>
      </c>
      <c r="G43" s="272" t="s">
        <v>4</v>
      </c>
      <c r="H43" s="87">
        <v>6134.8180000000002</v>
      </c>
      <c r="I43" s="87">
        <v>78.991</v>
      </c>
      <c r="J43" s="87">
        <v>21.009</v>
      </c>
      <c r="K43" s="87"/>
      <c r="L43" s="87">
        <v>30894.987000000001</v>
      </c>
      <c r="M43" s="272" t="s">
        <v>4</v>
      </c>
      <c r="N43" s="87">
        <v>5916.2340000000004</v>
      </c>
      <c r="O43" s="87">
        <v>80.507999999999996</v>
      </c>
      <c r="P43" s="315">
        <v>19.492000000000001</v>
      </c>
    </row>
    <row r="44" spans="1:16" s="271" customFormat="1" x14ac:dyDescent="0.2">
      <c r="A44" s="84" t="s">
        <v>250</v>
      </c>
      <c r="B44" s="309"/>
      <c r="F44" s="87">
        <v>41543.620000000003</v>
      </c>
      <c r="G44" s="272" t="s">
        <v>4</v>
      </c>
      <c r="H44" s="87">
        <v>8231.06</v>
      </c>
      <c r="I44" s="87">
        <v>83.856999999999999</v>
      </c>
      <c r="J44" s="87">
        <v>16.143000000000001</v>
      </c>
      <c r="K44" s="87"/>
      <c r="L44" s="87">
        <v>40089.93</v>
      </c>
      <c r="M44" s="272" t="s">
        <v>4</v>
      </c>
      <c r="N44" s="87">
        <v>8092.826</v>
      </c>
      <c r="O44" s="87">
        <v>81.314999999999998</v>
      </c>
      <c r="P44" s="315">
        <v>18.684999999999999</v>
      </c>
    </row>
    <row r="45" spans="1:16" s="271" customFormat="1" ht="12" customHeight="1" thickBot="1" x14ac:dyDescent="0.25">
      <c r="A45" s="273"/>
      <c r="B45" s="273"/>
      <c r="C45" s="273"/>
      <c r="D45" s="273"/>
      <c r="E45" s="273"/>
      <c r="F45" s="274"/>
      <c r="G45" s="89"/>
      <c r="H45" s="90"/>
      <c r="I45" s="89"/>
      <c r="J45" s="90"/>
      <c r="K45" s="90"/>
      <c r="L45" s="274"/>
      <c r="M45" s="89"/>
      <c r="N45" s="90"/>
      <c r="O45" s="89"/>
      <c r="P45" s="90"/>
    </row>
    <row r="46" spans="1:16" s="271" customFormat="1" ht="12.75" customHeight="1" thickTop="1" x14ac:dyDescent="0.2">
      <c r="A46" s="316" t="s">
        <v>454</v>
      </c>
      <c r="B46" s="275"/>
      <c r="C46" s="275"/>
      <c r="D46" s="275"/>
      <c r="E46" s="275"/>
    </row>
    <row r="47" spans="1:16" s="271" customFormat="1" x14ac:dyDescent="0.2"/>
    <row r="48" spans="1:16" s="271" customFormat="1" x14ac:dyDescent="0.2"/>
    <row r="49" spans="9:15" s="271" customFormat="1" x14ac:dyDescent="0.2"/>
    <row r="50" spans="9:15" s="271" customFormat="1" x14ac:dyDescent="0.2"/>
    <row r="54" spans="9:15" x14ac:dyDescent="0.2">
      <c r="I54" s="91"/>
      <c r="O54" s="91"/>
    </row>
  </sheetData>
  <mergeCells count="4">
    <mergeCell ref="I7:J7"/>
    <mergeCell ref="F6:J6"/>
    <mergeCell ref="L6:P6"/>
    <mergeCell ref="O7:P7"/>
  </mergeCells>
  <phoneticPr fontId="18" type="noConversion"/>
  <pageMargins left="0.75" right="0.75" top="1" bottom="1" header="0.5" footer="0.5"/>
  <pageSetup paperSize="9" scale="8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6"/>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15" x14ac:dyDescent="0.25">
      <c r="A2" s="183" t="s">
        <v>500</v>
      </c>
      <c r="B2" s="105"/>
      <c r="C2" s="105"/>
      <c r="D2" s="105"/>
      <c r="E2" s="105"/>
      <c r="F2" s="19"/>
      <c r="G2" s="19"/>
      <c r="H2" s="19"/>
      <c r="I2" s="19"/>
      <c r="J2" s="19"/>
      <c r="K2" s="19"/>
      <c r="L2" s="19"/>
      <c r="M2" s="19"/>
      <c r="N2" s="19"/>
      <c r="O2" s="19"/>
      <c r="P2" s="19"/>
      <c r="Q2" s="19"/>
      <c r="R2" s="19"/>
      <c r="S2" s="19"/>
      <c r="T2" s="19"/>
      <c r="U2" s="19"/>
      <c r="V2" s="19"/>
      <c r="W2" s="19"/>
      <c r="X2" s="19"/>
      <c r="Y2" s="19"/>
      <c r="Z2" s="19"/>
      <c r="AA2" s="19"/>
      <c r="AB2" s="19"/>
    </row>
    <row r="3" spans="1:28" ht="15" hidden="1" x14ac:dyDescent="0.25">
      <c r="A3" s="183"/>
      <c r="B3" s="105"/>
      <c r="C3" s="105"/>
      <c r="D3" s="105"/>
      <c r="E3" s="105"/>
      <c r="F3" s="19"/>
      <c r="G3" s="19"/>
      <c r="H3" s="19"/>
      <c r="I3" s="19"/>
      <c r="J3" s="19"/>
      <c r="K3" s="19"/>
      <c r="L3" s="19"/>
      <c r="M3" s="19"/>
      <c r="N3" s="19"/>
      <c r="O3" s="19"/>
      <c r="P3" s="19"/>
      <c r="Q3" s="19"/>
      <c r="R3" s="19"/>
      <c r="S3" s="19"/>
      <c r="T3" s="19"/>
      <c r="U3" s="19"/>
      <c r="V3" s="19"/>
      <c r="W3" s="19"/>
      <c r="X3" s="19"/>
      <c r="Y3" s="19"/>
      <c r="Z3" s="19"/>
      <c r="AA3" s="19"/>
      <c r="AB3" s="19"/>
    </row>
    <row r="4" spans="1:28" ht="15.75" thickBot="1" x14ac:dyDescent="0.3">
      <c r="A4" s="188" t="s">
        <v>501</v>
      </c>
      <c r="B4" s="105"/>
      <c r="C4" s="105"/>
      <c r="D4" s="105"/>
      <c r="E4" s="105"/>
      <c r="F4" s="19"/>
      <c r="G4" s="19"/>
      <c r="H4" s="19"/>
      <c r="I4" s="19"/>
      <c r="J4" s="19"/>
      <c r="K4" s="19"/>
      <c r="L4" s="19"/>
      <c r="M4" s="19"/>
      <c r="N4" s="19"/>
      <c r="O4" s="19"/>
      <c r="P4" s="19"/>
      <c r="Q4" s="19"/>
      <c r="R4" s="19"/>
      <c r="S4" s="19"/>
      <c r="T4" s="19"/>
      <c r="U4" s="19"/>
      <c r="V4" s="19"/>
      <c r="W4" s="19"/>
      <c r="X4" s="19"/>
      <c r="Y4" s="19"/>
      <c r="Z4" s="19"/>
      <c r="AA4" s="43"/>
      <c r="AB4" s="19"/>
    </row>
    <row r="5" spans="1:28" ht="15.75" hidden="1" thickBot="1" x14ac:dyDescent="0.3">
      <c r="A5" s="105"/>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x14ac:dyDescent="0.2">
      <c r="A6" s="264" t="s">
        <v>52</v>
      </c>
      <c r="B6" s="264"/>
      <c r="C6" s="264"/>
      <c r="D6" s="264"/>
      <c r="E6" s="264"/>
      <c r="F6" s="523" t="s">
        <v>53</v>
      </c>
      <c r="G6" s="532"/>
      <c r="H6" s="532"/>
      <c r="I6" s="532"/>
      <c r="J6" s="532"/>
      <c r="K6" s="532"/>
      <c r="L6" s="532"/>
      <c r="M6" s="532"/>
      <c r="N6" s="532"/>
      <c r="O6" s="532"/>
      <c r="P6" s="532"/>
      <c r="Q6" s="532"/>
      <c r="R6" s="532"/>
      <c r="S6" s="532"/>
      <c r="T6" s="532"/>
      <c r="U6" s="532"/>
      <c r="V6" s="532"/>
      <c r="W6" s="532"/>
      <c r="X6" s="532"/>
      <c r="Y6" s="532"/>
      <c r="Z6" s="532"/>
      <c r="AA6" s="98"/>
      <c r="AB6" s="533"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280" t="s">
        <v>22</v>
      </c>
      <c r="AB7" s="534"/>
    </row>
    <row r="8" spans="1:28" s="33" customFormat="1" ht="11.25" customHeight="1" x14ac:dyDescent="0.2">
      <c r="A8" s="124"/>
      <c r="B8" s="124"/>
      <c r="C8" s="124"/>
      <c r="D8" s="124"/>
      <c r="E8" s="124"/>
      <c r="F8" s="125"/>
      <c r="G8" s="125"/>
      <c r="H8" s="125"/>
      <c r="I8" s="125"/>
      <c r="J8" s="125"/>
      <c r="K8" s="125"/>
      <c r="L8" s="125"/>
      <c r="M8" s="125"/>
      <c r="N8" s="125"/>
      <c r="O8" s="125"/>
      <c r="P8" s="125"/>
      <c r="Q8" s="125"/>
      <c r="R8" s="125"/>
      <c r="S8" s="125"/>
      <c r="T8" s="125"/>
      <c r="U8" s="125"/>
      <c r="V8" s="125"/>
      <c r="W8" s="125"/>
      <c r="X8" s="125"/>
      <c r="Y8" s="125"/>
      <c r="Z8" s="125"/>
      <c r="AA8" s="239"/>
      <c r="AB8" s="125"/>
    </row>
    <row r="9" spans="1:28" s="33" customFormat="1" ht="11.25" hidden="1" customHeight="1" x14ac:dyDescent="0.2">
      <c r="A9" s="124"/>
      <c r="B9" s="124"/>
      <c r="C9" s="124"/>
      <c r="D9" s="124"/>
      <c r="E9" s="124"/>
      <c r="F9" s="125"/>
      <c r="G9" s="125"/>
      <c r="H9" s="125"/>
      <c r="I9" s="125"/>
      <c r="J9" s="125"/>
      <c r="K9" s="125"/>
      <c r="L9" s="125"/>
      <c r="M9" s="125"/>
      <c r="N9" s="125"/>
      <c r="O9" s="125"/>
      <c r="P9" s="125"/>
      <c r="Q9" s="125"/>
      <c r="R9" s="125"/>
      <c r="S9" s="125"/>
      <c r="T9" s="125"/>
      <c r="U9" s="125"/>
      <c r="V9" s="125"/>
      <c r="W9" s="125"/>
      <c r="X9" s="125"/>
      <c r="Y9" s="125"/>
      <c r="Z9" s="125"/>
      <c r="AA9" s="239"/>
      <c r="AB9" s="125"/>
    </row>
    <row r="10" spans="1:28" s="33" customFormat="1" ht="11.25" hidden="1" customHeight="1" x14ac:dyDescent="0.2">
      <c r="A10" s="124"/>
      <c r="B10" s="124"/>
      <c r="C10" s="124"/>
      <c r="D10" s="124"/>
      <c r="E10" s="124"/>
      <c r="F10" s="125"/>
      <c r="G10" s="125"/>
      <c r="H10" s="125"/>
      <c r="I10" s="125"/>
      <c r="J10" s="125"/>
      <c r="K10" s="125"/>
      <c r="L10" s="125"/>
      <c r="M10" s="125"/>
      <c r="N10" s="125"/>
      <c r="O10" s="125"/>
      <c r="P10" s="125"/>
      <c r="Q10" s="125"/>
      <c r="R10" s="125"/>
      <c r="S10" s="125"/>
      <c r="T10" s="125"/>
      <c r="U10" s="125"/>
      <c r="V10" s="125"/>
      <c r="W10" s="125"/>
      <c r="X10" s="125"/>
      <c r="Y10" s="125"/>
      <c r="Z10" s="125"/>
      <c r="AA10" s="239"/>
      <c r="AB10" s="125"/>
    </row>
    <row r="11" spans="1:28" s="33" customFormat="1" ht="11.25" customHeight="1" x14ac:dyDescent="0.2">
      <c r="A11" s="276">
        <v>1</v>
      </c>
      <c r="B11" s="124" t="s">
        <v>116</v>
      </c>
      <c r="C11" s="124"/>
      <c r="D11" s="124"/>
      <c r="E11" s="124"/>
      <c r="F11" s="277">
        <v>36791.569000000003</v>
      </c>
      <c r="G11" s="15">
        <v>1765.489</v>
      </c>
      <c r="H11" s="15">
        <v>645.94799999999998</v>
      </c>
      <c r="I11" s="15">
        <v>555.05899999999997</v>
      </c>
      <c r="J11" s="15">
        <v>568.85</v>
      </c>
      <c r="K11" s="15">
        <v>23.963999999999999</v>
      </c>
      <c r="L11" s="15">
        <v>87.691000000000003</v>
      </c>
      <c r="M11" s="15" t="s">
        <v>284</v>
      </c>
      <c r="N11" s="15" t="s">
        <v>284</v>
      </c>
      <c r="O11" s="15">
        <v>536.25199999999995</v>
      </c>
      <c r="P11" s="15">
        <v>84.808999999999997</v>
      </c>
      <c r="Q11" s="15">
        <v>927.74800000000005</v>
      </c>
      <c r="R11" s="15">
        <v>446.83300000000003</v>
      </c>
      <c r="S11" s="15">
        <v>517.69399999999996</v>
      </c>
      <c r="T11" s="15">
        <v>595.32899999999995</v>
      </c>
      <c r="U11" s="15">
        <v>430.52800000000002</v>
      </c>
      <c r="V11" s="15">
        <v>170.90600000000001</v>
      </c>
      <c r="W11" s="15">
        <v>170.47800000000001</v>
      </c>
      <c r="X11" s="15">
        <v>169.62200000000001</v>
      </c>
      <c r="Y11" s="15">
        <v>136.44300000000001</v>
      </c>
      <c r="Z11" s="15">
        <v>38.758000000000003</v>
      </c>
      <c r="AA11" s="11">
        <v>44663.968000000001</v>
      </c>
      <c r="AB11" s="278">
        <v>82.373999999999995</v>
      </c>
    </row>
    <row r="12" spans="1:28" s="33" customFormat="1" ht="11.25" customHeight="1" x14ac:dyDescent="0.2">
      <c r="A12" s="276">
        <v>3</v>
      </c>
      <c r="B12" s="124" t="s">
        <v>32</v>
      </c>
      <c r="C12" s="124"/>
      <c r="D12" s="124"/>
      <c r="E12" s="124"/>
      <c r="F12" s="15">
        <v>902.423</v>
      </c>
      <c r="G12" s="277">
        <v>8253.3369999999995</v>
      </c>
      <c r="H12" s="15">
        <v>88.873999999999995</v>
      </c>
      <c r="I12" s="15">
        <v>32.762</v>
      </c>
      <c r="J12" s="15" t="s">
        <v>284</v>
      </c>
      <c r="K12" s="15">
        <v>29.713999999999999</v>
      </c>
      <c r="L12" s="15" t="s">
        <v>284</v>
      </c>
      <c r="M12" s="15" t="s">
        <v>284</v>
      </c>
      <c r="N12" s="15" t="s">
        <v>284</v>
      </c>
      <c r="O12" s="15">
        <v>45.031999999999996</v>
      </c>
      <c r="P12" s="15">
        <v>81.513000000000005</v>
      </c>
      <c r="Q12" s="15">
        <v>225.37299999999999</v>
      </c>
      <c r="R12" s="15">
        <v>24.233000000000001</v>
      </c>
      <c r="S12" s="15">
        <v>133.012</v>
      </c>
      <c r="T12" s="15">
        <v>1011.564</v>
      </c>
      <c r="U12" s="15">
        <v>489.55</v>
      </c>
      <c r="V12" s="15">
        <v>943.57299999999998</v>
      </c>
      <c r="W12" s="15">
        <v>8.51</v>
      </c>
      <c r="X12" s="15">
        <v>39.798999999999999</v>
      </c>
      <c r="Y12" s="15">
        <v>12.765000000000001</v>
      </c>
      <c r="Z12" s="15">
        <v>15.632</v>
      </c>
      <c r="AA12" s="11">
        <v>12337.664000000001</v>
      </c>
      <c r="AB12" s="278">
        <v>66.894999999999996</v>
      </c>
    </row>
    <row r="13" spans="1:28" s="33" customFormat="1" ht="11.25" customHeight="1" x14ac:dyDescent="0.2">
      <c r="A13" s="276">
        <v>4</v>
      </c>
      <c r="B13" s="124" t="s">
        <v>33</v>
      </c>
      <c r="C13" s="124"/>
      <c r="D13" s="124"/>
      <c r="E13" s="124"/>
      <c r="F13" s="15">
        <v>1103.146</v>
      </c>
      <c r="G13" s="15">
        <v>143.25700000000001</v>
      </c>
      <c r="H13" s="277">
        <v>11672.839</v>
      </c>
      <c r="I13" s="15">
        <v>540.49199999999996</v>
      </c>
      <c r="J13" s="15">
        <v>171.11699999999999</v>
      </c>
      <c r="K13" s="15" t="s">
        <v>284</v>
      </c>
      <c r="L13" s="15">
        <v>11.871</v>
      </c>
      <c r="M13" s="15" t="s">
        <v>284</v>
      </c>
      <c r="N13" s="15">
        <v>33.81</v>
      </c>
      <c r="O13" s="15">
        <v>212.976</v>
      </c>
      <c r="P13" s="15">
        <v>4.9660000000000002</v>
      </c>
      <c r="Q13" s="15">
        <v>280.55500000000001</v>
      </c>
      <c r="R13" s="15">
        <v>209.49700000000001</v>
      </c>
      <c r="S13" s="15">
        <v>182.428</v>
      </c>
      <c r="T13" s="15">
        <v>465.86099999999999</v>
      </c>
      <c r="U13" s="15">
        <v>263.48599999999999</v>
      </c>
      <c r="V13" s="15">
        <v>40.848999999999997</v>
      </c>
      <c r="W13" s="15">
        <v>21.286999999999999</v>
      </c>
      <c r="X13" s="15" t="s">
        <v>284</v>
      </c>
      <c r="Y13" s="15">
        <v>52.030999999999999</v>
      </c>
      <c r="Z13" s="15">
        <v>7.8860000000000001</v>
      </c>
      <c r="AA13" s="11">
        <v>15418.353999999999</v>
      </c>
      <c r="AB13" s="278">
        <v>75.706999999999994</v>
      </c>
    </row>
    <row r="14" spans="1:28" s="33" customFormat="1" ht="11.25" customHeight="1" x14ac:dyDescent="0.2">
      <c r="A14" s="276">
        <v>5</v>
      </c>
      <c r="B14" s="124" t="s">
        <v>34</v>
      </c>
      <c r="C14" s="124"/>
      <c r="D14" s="124"/>
      <c r="E14" s="124"/>
      <c r="F14" s="15">
        <v>1730.771</v>
      </c>
      <c r="G14" s="15">
        <v>120.273</v>
      </c>
      <c r="H14" s="15">
        <v>700.55600000000004</v>
      </c>
      <c r="I14" s="277">
        <v>19250.694</v>
      </c>
      <c r="J14" s="15">
        <v>801.99400000000003</v>
      </c>
      <c r="K14" s="15">
        <v>217.35900000000001</v>
      </c>
      <c r="L14" s="15">
        <v>368.262</v>
      </c>
      <c r="M14" s="15" t="s">
        <v>284</v>
      </c>
      <c r="N14" s="15" t="s">
        <v>284</v>
      </c>
      <c r="O14" s="15">
        <v>360.93200000000002</v>
      </c>
      <c r="P14" s="15">
        <v>260.18</v>
      </c>
      <c r="Q14" s="15">
        <v>418.36</v>
      </c>
      <c r="R14" s="15">
        <v>84.055000000000007</v>
      </c>
      <c r="S14" s="15">
        <v>326.67899999999997</v>
      </c>
      <c r="T14" s="15">
        <v>305.91500000000002</v>
      </c>
      <c r="U14" s="15">
        <v>332.34500000000003</v>
      </c>
      <c r="V14" s="15">
        <v>61.564999999999998</v>
      </c>
      <c r="W14" s="15">
        <v>50.47</v>
      </c>
      <c r="X14" s="15" t="s">
        <v>284</v>
      </c>
      <c r="Y14" s="15">
        <v>43.811</v>
      </c>
      <c r="Z14" s="15">
        <v>44.396000000000001</v>
      </c>
      <c r="AA14" s="11">
        <v>25478.616000000002</v>
      </c>
      <c r="AB14" s="278">
        <v>75.555999999999997</v>
      </c>
    </row>
    <row r="15" spans="1:28" s="33" customFormat="1" ht="11.25" customHeight="1" x14ac:dyDescent="0.2">
      <c r="A15" s="276">
        <v>6</v>
      </c>
      <c r="B15" s="124" t="s">
        <v>35</v>
      </c>
      <c r="C15" s="124"/>
      <c r="D15" s="124"/>
      <c r="E15" s="124"/>
      <c r="F15" s="15">
        <v>877.06799999999998</v>
      </c>
      <c r="G15" s="15">
        <v>66.975999999999999</v>
      </c>
      <c r="H15" s="15">
        <v>89.569000000000003</v>
      </c>
      <c r="I15" s="15">
        <v>1270.9369999999999</v>
      </c>
      <c r="J15" s="277">
        <v>13375.052</v>
      </c>
      <c r="K15" s="15">
        <v>1307.7239999999999</v>
      </c>
      <c r="L15" s="15">
        <v>990.58199999999999</v>
      </c>
      <c r="M15" s="15" t="s">
        <v>284</v>
      </c>
      <c r="N15" s="15">
        <v>134.61000000000001</v>
      </c>
      <c r="O15" s="15">
        <v>905.60500000000002</v>
      </c>
      <c r="P15" s="15">
        <v>990.923</v>
      </c>
      <c r="Q15" s="15">
        <v>1805.5730000000001</v>
      </c>
      <c r="R15" s="15">
        <v>305.56099999999998</v>
      </c>
      <c r="S15" s="15">
        <v>439.75299999999999</v>
      </c>
      <c r="T15" s="15">
        <v>52.738999999999997</v>
      </c>
      <c r="U15" s="15">
        <v>105.553</v>
      </c>
      <c r="V15" s="15">
        <v>132.678</v>
      </c>
      <c r="W15" s="15">
        <v>21.256</v>
      </c>
      <c r="X15" s="15" t="s">
        <v>284</v>
      </c>
      <c r="Y15" s="15" t="s">
        <v>284</v>
      </c>
      <c r="Z15" s="15">
        <v>52.085999999999999</v>
      </c>
      <c r="AA15" s="11">
        <v>22924.244999999999</v>
      </c>
      <c r="AB15" s="278">
        <v>58.344999999999999</v>
      </c>
    </row>
    <row r="16" spans="1:28" s="33" customFormat="1" ht="9.75" customHeight="1" x14ac:dyDescent="0.2">
      <c r="A16" s="276"/>
      <c r="B16" s="124"/>
      <c r="C16" s="124"/>
      <c r="D16" s="124"/>
      <c r="E16" s="124"/>
      <c r="AA16" s="256"/>
      <c r="AB16" s="278"/>
    </row>
    <row r="17" spans="1:28" s="33" customFormat="1" ht="11.25" customHeight="1" x14ac:dyDescent="0.2">
      <c r="A17" s="276">
        <v>7</v>
      </c>
      <c r="B17" s="124" t="s">
        <v>36</v>
      </c>
      <c r="C17" s="124"/>
      <c r="D17" s="124"/>
      <c r="E17" s="124"/>
      <c r="F17" s="15">
        <v>47.210999999999999</v>
      </c>
      <c r="G17" s="15">
        <v>67.268000000000001</v>
      </c>
      <c r="H17" s="15" t="s">
        <v>284</v>
      </c>
      <c r="I17" s="15">
        <v>245.22800000000001</v>
      </c>
      <c r="J17" s="15">
        <v>789.76400000000001</v>
      </c>
      <c r="K17" s="277">
        <v>7939.8010000000004</v>
      </c>
      <c r="L17" s="15">
        <v>549.32399999999996</v>
      </c>
      <c r="M17" s="15" t="s">
        <v>284</v>
      </c>
      <c r="N17" s="15">
        <v>594.96</v>
      </c>
      <c r="O17" s="15">
        <v>338.61399999999998</v>
      </c>
      <c r="P17" s="15">
        <v>343.37900000000002</v>
      </c>
      <c r="Q17" s="15">
        <v>434.52600000000001</v>
      </c>
      <c r="R17" s="15">
        <v>22.285</v>
      </c>
      <c r="S17" s="15">
        <v>143.36699999999999</v>
      </c>
      <c r="T17" s="15">
        <v>11.683999999999999</v>
      </c>
      <c r="U17" s="15">
        <v>34.545000000000002</v>
      </c>
      <c r="V17" s="15">
        <v>17.655999999999999</v>
      </c>
      <c r="W17" s="15" t="s">
        <v>284</v>
      </c>
      <c r="X17" s="15" t="s">
        <v>284</v>
      </c>
      <c r="Y17" s="15" t="s">
        <v>284</v>
      </c>
      <c r="Z17" s="15">
        <v>1.7370000000000001</v>
      </c>
      <c r="AA17" s="11">
        <v>11581.35</v>
      </c>
      <c r="AB17" s="278">
        <v>68.557000000000002</v>
      </c>
    </row>
    <row r="18" spans="1:28" s="33" customFormat="1" ht="11.25" customHeight="1" x14ac:dyDescent="0.2">
      <c r="A18" s="276">
        <v>8</v>
      </c>
      <c r="B18" s="124" t="s">
        <v>37</v>
      </c>
      <c r="C18" s="124"/>
      <c r="D18" s="124"/>
      <c r="E18" s="124"/>
      <c r="F18" s="15">
        <v>110.279</v>
      </c>
      <c r="G18" s="15">
        <v>1.2170000000000001</v>
      </c>
      <c r="H18" s="15">
        <v>11.871</v>
      </c>
      <c r="I18" s="15">
        <v>426.59100000000001</v>
      </c>
      <c r="J18" s="15">
        <v>582.625</v>
      </c>
      <c r="K18" s="15">
        <v>515.41600000000005</v>
      </c>
      <c r="L18" s="277">
        <v>10323.482</v>
      </c>
      <c r="M18" s="15" t="s">
        <v>284</v>
      </c>
      <c r="N18" s="15">
        <v>403.05599999999998</v>
      </c>
      <c r="O18" s="15">
        <v>175.059</v>
      </c>
      <c r="P18" s="15">
        <v>65.578999999999994</v>
      </c>
      <c r="Q18" s="15">
        <v>402.12700000000001</v>
      </c>
      <c r="R18" s="15" t="s">
        <v>284</v>
      </c>
      <c r="S18" s="15">
        <v>106.57</v>
      </c>
      <c r="T18" s="15" t="s">
        <v>284</v>
      </c>
      <c r="U18" s="15">
        <v>12.877000000000001</v>
      </c>
      <c r="V18" s="15">
        <v>8.94</v>
      </c>
      <c r="W18" s="15" t="s">
        <v>284</v>
      </c>
      <c r="X18" s="15" t="s">
        <v>284</v>
      </c>
      <c r="Y18" s="15" t="s">
        <v>284</v>
      </c>
      <c r="Z18" s="15" t="s">
        <v>284</v>
      </c>
      <c r="AA18" s="11">
        <v>13145.689</v>
      </c>
      <c r="AB18" s="278">
        <v>78.531000000000006</v>
      </c>
    </row>
    <row r="19" spans="1:28" s="33" customFormat="1" ht="11.25" customHeight="1" x14ac:dyDescent="0.2">
      <c r="A19" s="276">
        <v>9</v>
      </c>
      <c r="B19" s="124" t="s">
        <v>38</v>
      </c>
      <c r="C19" s="124"/>
      <c r="D19" s="124"/>
      <c r="E19" s="124"/>
      <c r="F19" s="15" t="s">
        <v>284</v>
      </c>
      <c r="G19" s="15" t="s">
        <v>284</v>
      </c>
      <c r="H19" s="15" t="s">
        <v>284</v>
      </c>
      <c r="I19" s="15" t="s">
        <v>284</v>
      </c>
      <c r="J19" s="15" t="s">
        <v>284</v>
      </c>
      <c r="K19" s="15" t="s">
        <v>284</v>
      </c>
      <c r="L19" s="15">
        <v>11.163</v>
      </c>
      <c r="M19" s="277">
        <v>1599.5830000000001</v>
      </c>
      <c r="N19" s="15" t="s">
        <v>284</v>
      </c>
      <c r="O19" s="15" t="s">
        <v>284</v>
      </c>
      <c r="P19" s="15">
        <v>381.238</v>
      </c>
      <c r="Q19" s="15">
        <v>42.976999999999997</v>
      </c>
      <c r="R19" s="15" t="s">
        <v>284</v>
      </c>
      <c r="S19" s="15">
        <v>1.7569999999999999</v>
      </c>
      <c r="T19" s="15" t="s">
        <v>284</v>
      </c>
      <c r="U19" s="15" t="s">
        <v>284</v>
      </c>
      <c r="V19" s="15" t="s">
        <v>284</v>
      </c>
      <c r="W19" s="15" t="s">
        <v>284</v>
      </c>
      <c r="X19" s="15" t="s">
        <v>284</v>
      </c>
      <c r="Y19" s="15" t="s">
        <v>284</v>
      </c>
      <c r="Z19" s="15" t="s">
        <v>284</v>
      </c>
      <c r="AA19" s="11">
        <v>2036.7180000000001</v>
      </c>
      <c r="AB19" s="278">
        <v>78.537000000000006</v>
      </c>
    </row>
    <row r="20" spans="1:28" s="33" customFormat="1" ht="11.25" customHeight="1" x14ac:dyDescent="0.2">
      <c r="A20" s="276">
        <v>10</v>
      </c>
      <c r="B20" s="124" t="s">
        <v>39</v>
      </c>
      <c r="C20" s="124"/>
      <c r="D20" s="124"/>
      <c r="E20" s="124"/>
      <c r="F20" s="15">
        <v>29.064</v>
      </c>
      <c r="G20" s="15">
        <v>39.914999999999999</v>
      </c>
      <c r="H20" s="15" t="s">
        <v>284</v>
      </c>
      <c r="I20" s="15">
        <v>11.760999999999999</v>
      </c>
      <c r="J20" s="15">
        <v>121.256</v>
      </c>
      <c r="K20" s="15">
        <v>237.25899999999999</v>
      </c>
      <c r="L20" s="15">
        <v>118.161</v>
      </c>
      <c r="M20" s="15" t="s">
        <v>284</v>
      </c>
      <c r="N20" s="277">
        <v>3821.7669999999998</v>
      </c>
      <c r="O20" s="15">
        <v>759.97500000000002</v>
      </c>
      <c r="P20" s="15">
        <v>48.76</v>
      </c>
      <c r="Q20" s="15">
        <v>70.704999999999998</v>
      </c>
      <c r="R20" s="15">
        <v>85.358999999999995</v>
      </c>
      <c r="S20" s="15">
        <v>63.417000000000002</v>
      </c>
      <c r="T20" s="15">
        <v>33.81</v>
      </c>
      <c r="U20" s="15">
        <v>4.3710000000000004</v>
      </c>
      <c r="V20" s="15" t="s">
        <v>284</v>
      </c>
      <c r="W20" s="15" t="s">
        <v>284</v>
      </c>
      <c r="X20" s="15" t="s">
        <v>284</v>
      </c>
      <c r="Y20" s="15" t="s">
        <v>284</v>
      </c>
      <c r="Z20" s="15" t="s">
        <v>284</v>
      </c>
      <c r="AA20" s="11">
        <v>5445.5810000000001</v>
      </c>
      <c r="AB20" s="278">
        <v>70.180999999999997</v>
      </c>
    </row>
    <row r="21" spans="1:28" s="33" customFormat="1" ht="11.25" customHeight="1" x14ac:dyDescent="0.2">
      <c r="A21" s="276">
        <v>12</v>
      </c>
      <c r="B21" s="124" t="s">
        <v>40</v>
      </c>
      <c r="C21" s="124"/>
      <c r="D21" s="124"/>
      <c r="E21" s="124"/>
      <c r="F21" s="15">
        <v>1008.09</v>
      </c>
      <c r="G21" s="15">
        <v>92.799000000000007</v>
      </c>
      <c r="H21" s="15">
        <v>143.25800000000001</v>
      </c>
      <c r="I21" s="15">
        <v>754.19100000000003</v>
      </c>
      <c r="J21" s="15">
        <v>828.80799999999999</v>
      </c>
      <c r="K21" s="15">
        <v>1349.825</v>
      </c>
      <c r="L21" s="15">
        <v>242.88300000000001</v>
      </c>
      <c r="M21" s="15" t="s">
        <v>284</v>
      </c>
      <c r="N21" s="15">
        <v>2775.223</v>
      </c>
      <c r="O21" s="277">
        <v>38045.989000000001</v>
      </c>
      <c r="P21" s="15">
        <v>2120.1729999999998</v>
      </c>
      <c r="Q21" s="15">
        <v>2657.5540000000001</v>
      </c>
      <c r="R21" s="15">
        <v>85.369</v>
      </c>
      <c r="S21" s="15">
        <v>184.82499999999999</v>
      </c>
      <c r="T21" s="15">
        <v>388.78</v>
      </c>
      <c r="U21" s="15">
        <v>281.06299999999999</v>
      </c>
      <c r="V21" s="15">
        <v>82.9</v>
      </c>
      <c r="W21" s="15">
        <v>207.79400000000001</v>
      </c>
      <c r="X21" s="15">
        <v>68.501000000000005</v>
      </c>
      <c r="Y21" s="15">
        <v>373.45600000000002</v>
      </c>
      <c r="Z21" s="15">
        <v>59.152999999999999</v>
      </c>
      <c r="AA21" s="11">
        <v>51750.635000000002</v>
      </c>
      <c r="AB21" s="278">
        <v>73.518000000000001</v>
      </c>
    </row>
    <row r="22" spans="1:28" s="33" customFormat="1" ht="9.75" customHeight="1" x14ac:dyDescent="0.2">
      <c r="A22" s="276"/>
      <c r="B22" s="124"/>
      <c r="C22" s="124"/>
      <c r="D22" s="124"/>
      <c r="E22" s="124"/>
      <c r="AA22" s="256"/>
      <c r="AB22" s="278"/>
    </row>
    <row r="23" spans="1:28" s="33" customFormat="1" ht="11.25" customHeight="1" x14ac:dyDescent="0.2">
      <c r="A23" s="276">
        <v>13</v>
      </c>
      <c r="B23" s="124" t="s">
        <v>41</v>
      </c>
      <c r="C23" s="124"/>
      <c r="D23" s="124"/>
      <c r="E23" s="124"/>
      <c r="F23" s="15">
        <v>156.56899999999999</v>
      </c>
      <c r="G23" s="15">
        <v>26.631</v>
      </c>
      <c r="H23" s="15">
        <v>9.69</v>
      </c>
      <c r="I23" s="15">
        <v>148.214</v>
      </c>
      <c r="J23" s="15">
        <v>821.1</v>
      </c>
      <c r="K23" s="15">
        <v>410.41899999999998</v>
      </c>
      <c r="L23" s="15">
        <v>155.08500000000001</v>
      </c>
      <c r="M23" s="15">
        <v>43.57</v>
      </c>
      <c r="N23" s="15">
        <v>159.584</v>
      </c>
      <c r="O23" s="15">
        <v>1692.829</v>
      </c>
      <c r="P23" s="277">
        <v>11279.14</v>
      </c>
      <c r="Q23" s="15">
        <v>1825.644</v>
      </c>
      <c r="R23" s="15">
        <v>82.396000000000001</v>
      </c>
      <c r="S23" s="15">
        <v>120.50700000000001</v>
      </c>
      <c r="T23" s="15">
        <v>108.354</v>
      </c>
      <c r="U23" s="15">
        <v>217.626</v>
      </c>
      <c r="V23" s="15">
        <v>10.801</v>
      </c>
      <c r="W23" s="15">
        <v>32.32</v>
      </c>
      <c r="X23" s="15" t="s">
        <v>284</v>
      </c>
      <c r="Y23" s="15" t="s">
        <v>284</v>
      </c>
      <c r="Z23" s="15">
        <v>15.513</v>
      </c>
      <c r="AA23" s="11">
        <v>17315.991000000002</v>
      </c>
      <c r="AB23" s="278">
        <v>65.137</v>
      </c>
    </row>
    <row r="24" spans="1:28" s="33" customFormat="1" ht="11.25" customHeight="1" x14ac:dyDescent="0.2">
      <c r="A24" s="276">
        <v>14</v>
      </c>
      <c r="B24" s="124" t="s">
        <v>42</v>
      </c>
      <c r="C24" s="124"/>
      <c r="D24" s="124"/>
      <c r="E24" s="124"/>
      <c r="F24" s="15">
        <v>1402.0989999999999</v>
      </c>
      <c r="G24" s="15">
        <v>345.58100000000002</v>
      </c>
      <c r="H24" s="15">
        <v>273.505</v>
      </c>
      <c r="I24" s="15">
        <v>500.66699999999997</v>
      </c>
      <c r="J24" s="15">
        <v>1656.8630000000001</v>
      </c>
      <c r="K24" s="15">
        <v>294.71199999999999</v>
      </c>
      <c r="L24" s="15">
        <v>229.517</v>
      </c>
      <c r="M24" s="15">
        <v>61.689</v>
      </c>
      <c r="N24" s="15">
        <v>39.439</v>
      </c>
      <c r="O24" s="15">
        <v>2629.212</v>
      </c>
      <c r="P24" s="15">
        <v>2621.1889999999999</v>
      </c>
      <c r="Q24" s="277">
        <v>60344.661</v>
      </c>
      <c r="R24" s="15">
        <v>1955.287</v>
      </c>
      <c r="S24" s="15">
        <v>1043.124</v>
      </c>
      <c r="T24" s="15">
        <v>336.94</v>
      </c>
      <c r="U24" s="15">
        <v>559.23400000000004</v>
      </c>
      <c r="V24" s="15">
        <v>96.686999999999998</v>
      </c>
      <c r="W24" s="15">
        <v>88.802999999999997</v>
      </c>
      <c r="X24" s="15">
        <v>145.07499999999999</v>
      </c>
      <c r="Y24" s="15">
        <v>68.835999999999999</v>
      </c>
      <c r="Z24" s="15">
        <v>77.972999999999999</v>
      </c>
      <c r="AA24" s="11">
        <v>74771.092000000004</v>
      </c>
      <c r="AB24" s="278">
        <v>80.706000000000003</v>
      </c>
    </row>
    <row r="25" spans="1:28" s="33" customFormat="1" ht="11.25" customHeight="1" x14ac:dyDescent="0.2">
      <c r="A25" s="276">
        <v>17</v>
      </c>
      <c r="B25" s="124" t="s">
        <v>43</v>
      </c>
      <c r="C25" s="124"/>
      <c r="D25" s="124"/>
      <c r="E25" s="124"/>
      <c r="F25" s="15">
        <v>274.20400000000001</v>
      </c>
      <c r="G25" s="15">
        <v>12.6</v>
      </c>
      <c r="H25" s="15">
        <v>156.68</v>
      </c>
      <c r="I25" s="15">
        <v>80.58</v>
      </c>
      <c r="J25" s="15">
        <v>184.077</v>
      </c>
      <c r="K25" s="15">
        <v>171.53899999999999</v>
      </c>
      <c r="L25" s="15">
        <v>38.033999999999999</v>
      </c>
      <c r="M25" s="15" t="s">
        <v>284</v>
      </c>
      <c r="N25" s="15" t="s">
        <v>284</v>
      </c>
      <c r="O25" s="15">
        <v>183.88</v>
      </c>
      <c r="P25" s="15">
        <v>21.625</v>
      </c>
      <c r="Q25" s="15">
        <v>1087.357</v>
      </c>
      <c r="R25" s="277">
        <v>13416.111000000001</v>
      </c>
      <c r="S25" s="15">
        <v>1413.511</v>
      </c>
      <c r="T25" s="15">
        <v>141.37100000000001</v>
      </c>
      <c r="U25" s="15">
        <v>511.779</v>
      </c>
      <c r="V25" s="15">
        <v>5.54</v>
      </c>
      <c r="W25" s="15" t="s">
        <v>284</v>
      </c>
      <c r="X25" s="15" t="s">
        <v>284</v>
      </c>
      <c r="Y25" s="15">
        <v>19.567</v>
      </c>
      <c r="Z25" s="15">
        <v>3.6890000000000001</v>
      </c>
      <c r="AA25" s="11">
        <v>17722.144</v>
      </c>
      <c r="AB25" s="278">
        <v>75.703000000000003</v>
      </c>
    </row>
    <row r="26" spans="1:28" s="33" customFormat="1" ht="11.25" customHeight="1" x14ac:dyDescent="0.2">
      <c r="A26" s="276">
        <v>18</v>
      </c>
      <c r="B26" s="124" t="s">
        <v>44</v>
      </c>
      <c r="C26" s="124"/>
      <c r="D26" s="124"/>
      <c r="E26" s="124"/>
      <c r="F26" s="15">
        <v>738.37300000000005</v>
      </c>
      <c r="G26" s="15">
        <v>60.347999999999999</v>
      </c>
      <c r="H26" s="15">
        <v>229.47900000000001</v>
      </c>
      <c r="I26" s="15">
        <v>425.73500000000001</v>
      </c>
      <c r="J26" s="15">
        <v>378.20499999999998</v>
      </c>
      <c r="K26" s="15">
        <v>140.08500000000001</v>
      </c>
      <c r="L26" s="15">
        <v>81.400000000000006</v>
      </c>
      <c r="M26" s="15">
        <v>10.62</v>
      </c>
      <c r="N26" s="15">
        <v>23.126000000000001</v>
      </c>
      <c r="O26" s="15">
        <v>244.029</v>
      </c>
      <c r="P26" s="15">
        <v>91.396000000000001</v>
      </c>
      <c r="Q26" s="15">
        <v>1397.2329999999999</v>
      </c>
      <c r="R26" s="15">
        <v>708.61199999999997</v>
      </c>
      <c r="S26" s="277">
        <v>12142.436</v>
      </c>
      <c r="T26" s="15">
        <v>712.66800000000001</v>
      </c>
      <c r="U26" s="15">
        <v>1097.3019999999999</v>
      </c>
      <c r="V26" s="15">
        <v>115.54900000000001</v>
      </c>
      <c r="W26" s="15">
        <v>87.192999999999998</v>
      </c>
      <c r="X26" s="15">
        <v>2.1909999999999998</v>
      </c>
      <c r="Y26" s="15">
        <v>45.293999999999997</v>
      </c>
      <c r="Z26" s="15">
        <v>41.261000000000003</v>
      </c>
      <c r="AA26" s="11">
        <v>18772.537</v>
      </c>
      <c r="AB26" s="278">
        <v>64.682000000000002</v>
      </c>
    </row>
    <row r="27" spans="1:28" s="33" customFormat="1" ht="11.25" customHeight="1" x14ac:dyDescent="0.2">
      <c r="A27" s="276">
        <v>19</v>
      </c>
      <c r="B27" s="124" t="s">
        <v>45</v>
      </c>
      <c r="C27" s="124"/>
      <c r="D27" s="124"/>
      <c r="E27" s="124"/>
      <c r="F27" s="15">
        <v>1681.9580000000001</v>
      </c>
      <c r="G27" s="15">
        <v>323.334</v>
      </c>
      <c r="H27" s="15">
        <v>584.25</v>
      </c>
      <c r="I27" s="15">
        <v>1041.2380000000001</v>
      </c>
      <c r="J27" s="15">
        <v>148.07400000000001</v>
      </c>
      <c r="K27" s="15" t="s">
        <v>284</v>
      </c>
      <c r="L27" s="15">
        <v>32.427</v>
      </c>
      <c r="M27" s="15" t="s">
        <v>284</v>
      </c>
      <c r="N27" s="15">
        <v>82.018000000000001</v>
      </c>
      <c r="O27" s="15">
        <v>426.92399999999998</v>
      </c>
      <c r="P27" s="15">
        <v>95.26</v>
      </c>
      <c r="Q27" s="15">
        <v>346.88900000000001</v>
      </c>
      <c r="R27" s="15">
        <v>39.203000000000003</v>
      </c>
      <c r="S27" s="15">
        <v>1200.1420000000001</v>
      </c>
      <c r="T27" s="277">
        <v>6150.0550000000003</v>
      </c>
      <c r="U27" s="15">
        <v>1705.1659999999999</v>
      </c>
      <c r="V27" s="15">
        <v>846.96500000000003</v>
      </c>
      <c r="W27" s="15">
        <v>67.926000000000002</v>
      </c>
      <c r="X27" s="15">
        <v>54.917000000000002</v>
      </c>
      <c r="Y27" s="15">
        <v>35.116</v>
      </c>
      <c r="Z27" s="15">
        <v>66.278000000000006</v>
      </c>
      <c r="AA27" s="11">
        <v>14928.138999999999</v>
      </c>
      <c r="AB27" s="278">
        <v>41.198</v>
      </c>
    </row>
    <row r="28" spans="1:28" s="33" customFormat="1" ht="9.75" customHeight="1" x14ac:dyDescent="0.2">
      <c r="A28" s="276"/>
      <c r="B28" s="124"/>
      <c r="C28" s="124"/>
      <c r="D28" s="124"/>
      <c r="E28" s="124"/>
      <c r="AA28" s="256"/>
      <c r="AB28" s="278"/>
    </row>
    <row r="29" spans="1:28" s="33" customFormat="1" ht="11.25" customHeight="1" x14ac:dyDescent="0.2">
      <c r="A29" s="276">
        <v>20</v>
      </c>
      <c r="B29" s="124" t="s">
        <v>46</v>
      </c>
      <c r="C29" s="124"/>
      <c r="D29" s="124"/>
      <c r="E29" s="124"/>
      <c r="F29" s="15">
        <v>497.00900000000001</v>
      </c>
      <c r="G29" s="15">
        <v>297.92</v>
      </c>
      <c r="H29" s="15">
        <v>154.14599999999999</v>
      </c>
      <c r="I29" s="15">
        <v>340.50400000000002</v>
      </c>
      <c r="J29" s="15">
        <v>139.137</v>
      </c>
      <c r="K29" s="15" t="s">
        <v>284</v>
      </c>
      <c r="L29" s="15">
        <v>31.597000000000001</v>
      </c>
      <c r="M29" s="15" t="s">
        <v>284</v>
      </c>
      <c r="N29" s="15" t="s">
        <v>284</v>
      </c>
      <c r="O29" s="15">
        <v>192.143</v>
      </c>
      <c r="P29" s="15">
        <v>289.94499999999999</v>
      </c>
      <c r="Q29" s="15">
        <v>434.291</v>
      </c>
      <c r="R29" s="15">
        <v>159.489</v>
      </c>
      <c r="S29" s="15">
        <v>501.63499999999999</v>
      </c>
      <c r="T29" s="15">
        <v>634.99099999999999</v>
      </c>
      <c r="U29" s="277">
        <v>15954.72</v>
      </c>
      <c r="V29" s="15">
        <v>1910.759</v>
      </c>
      <c r="W29" s="15">
        <v>14.471</v>
      </c>
      <c r="X29" s="15">
        <v>10.849</v>
      </c>
      <c r="Y29" s="15">
        <v>103.166</v>
      </c>
      <c r="Z29" s="15">
        <v>129.44800000000001</v>
      </c>
      <c r="AA29" s="11">
        <v>21796.218000000001</v>
      </c>
      <c r="AB29" s="278">
        <v>73.198999999999998</v>
      </c>
    </row>
    <row r="30" spans="1:28" s="33" customFormat="1" ht="11.25" customHeight="1" x14ac:dyDescent="0.2">
      <c r="A30" s="276">
        <v>21</v>
      </c>
      <c r="B30" s="124" t="s">
        <v>47</v>
      </c>
      <c r="C30" s="124"/>
      <c r="D30" s="124"/>
      <c r="E30" s="124"/>
      <c r="F30" s="15">
        <v>481.84100000000001</v>
      </c>
      <c r="G30" s="15">
        <v>886.48</v>
      </c>
      <c r="H30" s="15">
        <v>42.243000000000002</v>
      </c>
      <c r="I30" s="15">
        <v>260.80399999999997</v>
      </c>
      <c r="J30" s="15">
        <v>139.14599999999999</v>
      </c>
      <c r="K30" s="15">
        <v>16.908000000000001</v>
      </c>
      <c r="L30" s="15">
        <v>37.021000000000001</v>
      </c>
      <c r="M30" s="15" t="s">
        <v>284</v>
      </c>
      <c r="N30" s="15">
        <v>36.591000000000001</v>
      </c>
      <c r="O30" s="15">
        <v>129.702</v>
      </c>
      <c r="P30" s="15">
        <v>8.4930000000000003</v>
      </c>
      <c r="Q30" s="15">
        <v>197.26</v>
      </c>
      <c r="R30" s="15">
        <v>195.56899999999999</v>
      </c>
      <c r="S30" s="15">
        <v>148.82499999999999</v>
      </c>
      <c r="T30" s="15">
        <v>407.79300000000001</v>
      </c>
      <c r="U30" s="15">
        <v>1322.615</v>
      </c>
      <c r="V30" s="277">
        <v>9910.39</v>
      </c>
      <c r="W30" s="15">
        <v>575.69299999999998</v>
      </c>
      <c r="X30" s="15">
        <v>216.01499999999999</v>
      </c>
      <c r="Y30" s="15">
        <v>31.478000000000002</v>
      </c>
      <c r="Z30" s="15">
        <v>15.805999999999999</v>
      </c>
      <c r="AA30" s="11">
        <v>15060.674999999999</v>
      </c>
      <c r="AB30" s="278">
        <v>65.802999999999997</v>
      </c>
    </row>
    <row r="31" spans="1:28" s="33" customFormat="1" ht="11.25" customHeight="1" x14ac:dyDescent="0.2">
      <c r="A31" s="276">
        <v>22</v>
      </c>
      <c r="B31" s="124" t="s">
        <v>48</v>
      </c>
      <c r="C31" s="124"/>
      <c r="D31" s="124"/>
      <c r="E31" s="124"/>
      <c r="F31" s="15">
        <v>212.238</v>
      </c>
      <c r="G31" s="15" t="s">
        <v>284</v>
      </c>
      <c r="H31" s="15">
        <v>13.952</v>
      </c>
      <c r="I31" s="15">
        <v>95.557000000000002</v>
      </c>
      <c r="J31" s="15">
        <v>3.919</v>
      </c>
      <c r="K31" s="15" t="s">
        <v>284</v>
      </c>
      <c r="L31" s="15" t="s">
        <v>284</v>
      </c>
      <c r="M31" s="15" t="s">
        <v>284</v>
      </c>
      <c r="N31" s="15" t="s">
        <v>284</v>
      </c>
      <c r="O31" s="15">
        <v>150.06399999999999</v>
      </c>
      <c r="P31" s="15">
        <v>48.478999999999999</v>
      </c>
      <c r="Q31" s="15">
        <v>105.995</v>
      </c>
      <c r="R31" s="15">
        <v>55.738</v>
      </c>
      <c r="S31" s="15">
        <v>43.5</v>
      </c>
      <c r="T31" s="15">
        <v>182.69499999999999</v>
      </c>
      <c r="U31" s="15">
        <v>68.492000000000004</v>
      </c>
      <c r="V31" s="15">
        <v>401.12299999999999</v>
      </c>
      <c r="W31" s="277">
        <v>8674.759</v>
      </c>
      <c r="X31" s="15">
        <v>695.548</v>
      </c>
      <c r="Y31" s="15">
        <v>701.87300000000005</v>
      </c>
      <c r="Z31" s="15">
        <v>137.863</v>
      </c>
      <c r="AA31" s="11">
        <v>11591.797</v>
      </c>
      <c r="AB31" s="278">
        <v>74.834999999999994</v>
      </c>
    </row>
    <row r="32" spans="1:28" s="33" customFormat="1" ht="11.25" customHeight="1" x14ac:dyDescent="0.2">
      <c r="A32" s="276">
        <v>23</v>
      </c>
      <c r="B32" s="124" t="s">
        <v>49</v>
      </c>
      <c r="C32" s="124"/>
      <c r="D32" s="124"/>
      <c r="E32" s="124"/>
      <c r="F32" s="15">
        <v>108.327</v>
      </c>
      <c r="G32" s="15" t="s">
        <v>284</v>
      </c>
      <c r="H32" s="15" t="s">
        <v>284</v>
      </c>
      <c r="I32" s="15" t="s">
        <v>284</v>
      </c>
      <c r="J32" s="15">
        <v>26.391999999999999</v>
      </c>
      <c r="K32" s="15" t="s">
        <v>284</v>
      </c>
      <c r="L32" s="15" t="s">
        <v>284</v>
      </c>
      <c r="M32" s="15" t="s">
        <v>284</v>
      </c>
      <c r="N32" s="15" t="s">
        <v>284</v>
      </c>
      <c r="O32" s="15">
        <v>94.272000000000006</v>
      </c>
      <c r="P32" s="15" t="s">
        <v>284</v>
      </c>
      <c r="Q32" s="15">
        <v>153.23599999999999</v>
      </c>
      <c r="R32" s="15" t="s">
        <v>284</v>
      </c>
      <c r="S32" s="15" t="s">
        <v>284</v>
      </c>
      <c r="T32" s="15">
        <v>34.531999999999996</v>
      </c>
      <c r="U32" s="15">
        <v>69.576999999999998</v>
      </c>
      <c r="V32" s="15">
        <v>291.96499999999997</v>
      </c>
      <c r="W32" s="15">
        <v>894.70399999999995</v>
      </c>
      <c r="X32" s="277">
        <v>6704.0460000000003</v>
      </c>
      <c r="Y32" s="15">
        <v>14.243</v>
      </c>
      <c r="Z32" s="15">
        <v>0.48699999999999999</v>
      </c>
      <c r="AA32" s="11">
        <v>8391.7810000000009</v>
      </c>
      <c r="AB32" s="278">
        <v>79.888000000000005</v>
      </c>
    </row>
    <row r="33" spans="1:28" s="33" customFormat="1" ht="11.25" customHeight="1" x14ac:dyDescent="0.2">
      <c r="A33" s="276">
        <v>24</v>
      </c>
      <c r="B33" s="124" t="s">
        <v>50</v>
      </c>
      <c r="C33" s="124"/>
      <c r="D33" s="124"/>
      <c r="E33" s="124"/>
      <c r="F33" s="15">
        <v>135.417</v>
      </c>
      <c r="G33" s="15" t="s">
        <v>284</v>
      </c>
      <c r="H33" s="15">
        <v>48.506999999999998</v>
      </c>
      <c r="I33" s="15">
        <v>49.246000000000002</v>
      </c>
      <c r="J33" s="15" t="s">
        <v>284</v>
      </c>
      <c r="K33" s="15" t="s">
        <v>284</v>
      </c>
      <c r="L33" s="15" t="s">
        <v>284</v>
      </c>
      <c r="M33" s="15" t="s">
        <v>284</v>
      </c>
      <c r="N33" s="15" t="s">
        <v>284</v>
      </c>
      <c r="O33" s="15">
        <v>321.12799999999999</v>
      </c>
      <c r="P33" s="15" t="s">
        <v>284</v>
      </c>
      <c r="Q33" s="15">
        <v>246.18600000000001</v>
      </c>
      <c r="R33" s="15" t="s">
        <v>284</v>
      </c>
      <c r="S33" s="15">
        <v>31.053000000000001</v>
      </c>
      <c r="T33" s="15">
        <v>21.119</v>
      </c>
      <c r="U33" s="15">
        <v>19.109000000000002</v>
      </c>
      <c r="V33" s="15">
        <v>64.338999999999999</v>
      </c>
      <c r="W33" s="15">
        <v>1200.0530000000001</v>
      </c>
      <c r="X33" s="15">
        <v>95.260999999999996</v>
      </c>
      <c r="Y33" s="277">
        <v>12656.673000000001</v>
      </c>
      <c r="Z33" s="15">
        <v>513.74400000000003</v>
      </c>
      <c r="AA33" s="11">
        <v>15401.834999999999</v>
      </c>
      <c r="AB33" s="278">
        <v>82.176000000000002</v>
      </c>
    </row>
    <row r="34" spans="1:28" s="33" customFormat="1" ht="11.25" customHeight="1" x14ac:dyDescent="0.2">
      <c r="A34" s="276">
        <v>25</v>
      </c>
      <c r="B34" s="124" t="s">
        <v>51</v>
      </c>
      <c r="C34" s="124"/>
      <c r="D34" s="124"/>
      <c r="E34" s="124"/>
      <c r="F34" s="15">
        <v>37.700000000000003</v>
      </c>
      <c r="G34" s="15">
        <v>10.212</v>
      </c>
      <c r="H34" s="15">
        <v>3.6890000000000001</v>
      </c>
      <c r="I34" s="15">
        <v>28.33</v>
      </c>
      <c r="J34" s="15">
        <v>42.877000000000002</v>
      </c>
      <c r="K34" s="15">
        <v>6.9489999999999998</v>
      </c>
      <c r="L34" s="15">
        <v>25.864999999999998</v>
      </c>
      <c r="M34" s="15" t="s">
        <v>284</v>
      </c>
      <c r="N34" s="15" t="s">
        <v>284</v>
      </c>
      <c r="O34" s="15">
        <v>47.917999999999999</v>
      </c>
      <c r="P34" s="15" t="s">
        <v>284</v>
      </c>
      <c r="Q34" s="15">
        <v>60.970999999999997</v>
      </c>
      <c r="R34" s="15">
        <v>21.841999999999999</v>
      </c>
      <c r="S34" s="15">
        <v>46.334000000000003</v>
      </c>
      <c r="T34" s="15" t="s">
        <v>284</v>
      </c>
      <c r="U34" s="15">
        <v>32.308999999999997</v>
      </c>
      <c r="V34" s="15">
        <v>67.674000000000007</v>
      </c>
      <c r="W34" s="15">
        <v>181.1</v>
      </c>
      <c r="X34" s="15">
        <v>2.3740000000000001</v>
      </c>
      <c r="Y34" s="15">
        <v>1359.652</v>
      </c>
      <c r="Z34" s="277">
        <v>21681.526000000002</v>
      </c>
      <c r="AA34" s="11">
        <v>23657.321</v>
      </c>
      <c r="AB34" s="278">
        <v>91.647999999999996</v>
      </c>
    </row>
    <row r="35" spans="1:28" s="33" customFormat="1" ht="9.75" customHeight="1" x14ac:dyDescent="0.2">
      <c r="A35" s="276"/>
      <c r="B35" s="124"/>
      <c r="C35" s="124"/>
      <c r="D35" s="124"/>
      <c r="E35" s="124"/>
      <c r="F35" s="15"/>
      <c r="G35" s="15"/>
      <c r="H35" s="15"/>
      <c r="I35" s="15"/>
      <c r="J35" s="15"/>
      <c r="K35" s="15"/>
      <c r="L35" s="15"/>
      <c r="M35" s="15"/>
      <c r="N35" s="15"/>
      <c r="O35" s="15"/>
      <c r="P35" s="15"/>
      <c r="Q35" s="15"/>
      <c r="R35" s="15"/>
      <c r="S35" s="15"/>
      <c r="T35" s="15"/>
      <c r="U35" s="15"/>
      <c r="V35" s="15"/>
      <c r="W35" s="15"/>
      <c r="X35" s="15"/>
      <c r="Y35" s="15"/>
      <c r="Z35" s="15"/>
      <c r="AA35" s="11"/>
      <c r="AB35" s="278"/>
    </row>
    <row r="36" spans="1:28" s="33" customFormat="1" ht="11.25" customHeight="1" x14ac:dyDescent="0.2">
      <c r="A36" s="126" t="s">
        <v>22</v>
      </c>
      <c r="B36" s="126"/>
      <c r="C36" s="126"/>
      <c r="D36" s="126"/>
      <c r="E36" s="126"/>
      <c r="F36" s="11">
        <v>48325.353000000003</v>
      </c>
      <c r="G36" s="11">
        <v>12513.636</v>
      </c>
      <c r="H36" s="11">
        <v>14869.056</v>
      </c>
      <c r="I36" s="11">
        <v>26058.59</v>
      </c>
      <c r="J36" s="11">
        <v>20779.258000000002</v>
      </c>
      <c r="K36" s="11">
        <v>12661.673000000001</v>
      </c>
      <c r="L36" s="11">
        <v>13334.365</v>
      </c>
      <c r="M36" s="11">
        <v>1715.463</v>
      </c>
      <c r="N36" s="11">
        <v>8104.1840000000002</v>
      </c>
      <c r="O36" s="11">
        <v>47492.534</v>
      </c>
      <c r="P36" s="11">
        <v>18837.046999999999</v>
      </c>
      <c r="Q36" s="11">
        <v>73465.218999999997</v>
      </c>
      <c r="R36" s="11">
        <v>17897.437999999998</v>
      </c>
      <c r="S36" s="11">
        <v>18790.57</v>
      </c>
      <c r="T36" s="11">
        <v>11596.200999999999</v>
      </c>
      <c r="U36" s="11">
        <v>23512.248</v>
      </c>
      <c r="V36" s="11">
        <v>15180.859</v>
      </c>
      <c r="W36" s="11">
        <v>12296.816000000001</v>
      </c>
      <c r="X36" s="11">
        <v>8204.1980000000003</v>
      </c>
      <c r="Y36" s="11">
        <v>15654.405000000001</v>
      </c>
      <c r="Z36" s="11">
        <v>22903.237000000001</v>
      </c>
      <c r="AA36" s="279">
        <v>444192.34899999999</v>
      </c>
      <c r="AB36" s="278"/>
    </row>
    <row r="37" spans="1:28" s="33" customFormat="1" ht="11.25" customHeight="1" x14ac:dyDescent="0.2">
      <c r="A37" s="124" t="s">
        <v>195</v>
      </c>
      <c r="B37" s="124"/>
      <c r="C37" s="124"/>
      <c r="D37" s="124"/>
      <c r="E37" s="124"/>
      <c r="F37" s="278">
        <v>76.132999999999996</v>
      </c>
      <c r="G37" s="278">
        <v>65.954999999999998</v>
      </c>
      <c r="H37" s="278">
        <v>78.504000000000005</v>
      </c>
      <c r="I37" s="278">
        <v>73.875</v>
      </c>
      <c r="J37" s="278">
        <v>64.367000000000004</v>
      </c>
      <c r="K37" s="278">
        <v>62.707000000000001</v>
      </c>
      <c r="L37" s="278">
        <v>77.42</v>
      </c>
      <c r="M37" s="278">
        <v>93.245000000000005</v>
      </c>
      <c r="N37" s="278">
        <v>47.158000000000001</v>
      </c>
      <c r="O37" s="278">
        <v>80.108999999999995</v>
      </c>
      <c r="P37" s="278">
        <v>59.877000000000002</v>
      </c>
      <c r="Q37" s="278">
        <v>82.14</v>
      </c>
      <c r="R37" s="278">
        <v>74.960999999999999</v>
      </c>
      <c r="S37" s="278">
        <v>64.62</v>
      </c>
      <c r="T37" s="278">
        <v>53.034999999999997</v>
      </c>
      <c r="U37" s="278">
        <v>67.856999999999999</v>
      </c>
      <c r="V37" s="278">
        <v>65.281999999999996</v>
      </c>
      <c r="W37" s="278">
        <v>70.545000000000002</v>
      </c>
      <c r="X37" s="278">
        <v>81.715000000000003</v>
      </c>
      <c r="Y37" s="278">
        <v>80.850999999999999</v>
      </c>
      <c r="Z37" s="278">
        <v>94.665999999999997</v>
      </c>
      <c r="AA37" s="239" t="s">
        <v>284</v>
      </c>
      <c r="AB37" s="278">
        <v>74.290000000000006</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280</v>
      </c>
    </row>
  </sheetData>
  <sheetProtection formatCells="0" formatColumns="0" formatRows="0"/>
  <mergeCells count="2">
    <mergeCell ref="F6:Z6"/>
    <mergeCell ref="AB6:AB7"/>
  </mergeCells>
  <phoneticPr fontId="13" type="noConversion"/>
  <pageMargins left="0.75" right="0.75" top="1" bottom="1" header="0.5" footer="0.5"/>
  <pageSetup paperSize="9" scale="9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x14ac:dyDescent="0.2"/>
    <row r="2" spans="1:28" s="19" customFormat="1" ht="15" x14ac:dyDescent="0.25">
      <c r="A2" s="183" t="s">
        <v>502</v>
      </c>
      <c r="B2" s="105"/>
      <c r="C2" s="105"/>
      <c r="D2" s="105"/>
      <c r="E2" s="105"/>
    </row>
    <row r="3" spans="1:28" s="19" customFormat="1" ht="15" hidden="1" x14ac:dyDescent="0.25">
      <c r="A3" s="183"/>
      <c r="B3" s="105"/>
      <c r="C3" s="105"/>
      <c r="D3" s="105"/>
      <c r="E3" s="105"/>
    </row>
    <row r="4" spans="1:28" s="19" customFormat="1" ht="15.75" thickBot="1" x14ac:dyDescent="0.3">
      <c r="A4" s="188" t="s">
        <v>503</v>
      </c>
      <c r="B4" s="105"/>
      <c r="C4" s="105"/>
      <c r="D4" s="105"/>
      <c r="E4" s="105"/>
      <c r="AA4" s="43"/>
    </row>
    <row r="5" spans="1:28" ht="15.75" hidden="1" thickBot="1" x14ac:dyDescent="0.3">
      <c r="A5" s="29"/>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ht="12.75" customHeight="1" x14ac:dyDescent="0.2">
      <c r="A6" s="535" t="s">
        <v>52</v>
      </c>
      <c r="B6" s="535"/>
      <c r="C6" s="156"/>
      <c r="D6" s="156"/>
      <c r="E6" s="156"/>
      <c r="F6" s="523" t="s">
        <v>53</v>
      </c>
      <c r="G6" s="523"/>
      <c r="H6" s="523"/>
      <c r="I6" s="523"/>
      <c r="J6" s="523"/>
      <c r="K6" s="523"/>
      <c r="L6" s="523"/>
      <c r="M6" s="523"/>
      <c r="N6" s="523"/>
      <c r="O6" s="523"/>
      <c r="P6" s="523"/>
      <c r="Q6" s="523"/>
      <c r="R6" s="523"/>
      <c r="S6" s="523"/>
      <c r="T6" s="523"/>
      <c r="U6" s="523"/>
      <c r="V6" s="523"/>
      <c r="W6" s="523"/>
      <c r="X6" s="523"/>
      <c r="Y6" s="523"/>
      <c r="Z6" s="523"/>
      <c r="AA6" s="98"/>
      <c r="AB6" s="533"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103" t="s">
        <v>22</v>
      </c>
      <c r="AB7" s="534"/>
    </row>
    <row r="8" spans="1:28" ht="11.25" customHeight="1" x14ac:dyDescent="0.2">
      <c r="A8" s="60"/>
      <c r="B8" s="60"/>
      <c r="C8" s="60"/>
      <c r="D8" s="60"/>
      <c r="E8" s="60"/>
      <c r="F8" s="59"/>
      <c r="G8" s="59"/>
      <c r="H8" s="59"/>
      <c r="I8" s="59"/>
      <c r="J8" s="59"/>
      <c r="K8" s="59"/>
      <c r="L8" s="59"/>
      <c r="M8" s="59"/>
      <c r="N8" s="59"/>
      <c r="O8" s="59"/>
      <c r="P8" s="59"/>
      <c r="Q8" s="59"/>
      <c r="R8" s="59"/>
      <c r="S8" s="59"/>
      <c r="T8" s="59"/>
      <c r="U8" s="59"/>
      <c r="V8" s="59"/>
      <c r="W8" s="59"/>
      <c r="X8" s="59"/>
      <c r="Y8" s="59"/>
      <c r="Z8" s="59"/>
      <c r="AA8" s="6"/>
      <c r="AB8" s="59"/>
    </row>
    <row r="9" spans="1:28" ht="11.25" hidden="1" customHeight="1" x14ac:dyDescent="0.2">
      <c r="A9" s="60"/>
      <c r="B9" s="60"/>
      <c r="C9" s="60"/>
      <c r="D9" s="60"/>
      <c r="E9" s="60"/>
      <c r="F9" s="59"/>
      <c r="G9" s="59"/>
      <c r="H9" s="59"/>
      <c r="I9" s="59"/>
      <c r="J9" s="59"/>
      <c r="K9" s="59"/>
      <c r="L9" s="59"/>
      <c r="M9" s="59"/>
      <c r="N9" s="59"/>
      <c r="O9" s="59"/>
      <c r="P9" s="59"/>
      <c r="Q9" s="59"/>
      <c r="R9" s="59"/>
      <c r="S9" s="59"/>
      <c r="T9" s="59"/>
      <c r="U9" s="59"/>
      <c r="V9" s="59"/>
      <c r="W9" s="59"/>
      <c r="X9" s="59"/>
      <c r="Y9" s="59"/>
      <c r="Z9" s="59"/>
      <c r="AA9" s="6"/>
      <c r="AB9" s="59"/>
    </row>
    <row r="10" spans="1:28" ht="11.25" hidden="1" customHeight="1" x14ac:dyDescent="0.2">
      <c r="A10" s="60"/>
      <c r="B10" s="60"/>
      <c r="C10" s="60"/>
      <c r="D10" s="60"/>
      <c r="E10" s="60"/>
      <c r="F10" s="59"/>
      <c r="G10" s="59"/>
      <c r="H10" s="59"/>
      <c r="I10" s="59"/>
      <c r="J10" s="59"/>
      <c r="K10" s="59"/>
      <c r="L10" s="59"/>
      <c r="M10" s="59"/>
      <c r="N10" s="59"/>
      <c r="O10" s="59"/>
      <c r="P10" s="59"/>
      <c r="Q10" s="59"/>
      <c r="R10" s="59"/>
      <c r="S10" s="59"/>
      <c r="T10" s="59"/>
      <c r="U10" s="59"/>
      <c r="V10" s="59"/>
      <c r="W10" s="59"/>
      <c r="X10" s="59"/>
      <c r="Y10" s="59"/>
      <c r="Z10" s="59"/>
      <c r="AA10" s="6"/>
      <c r="AB10" s="59"/>
    </row>
    <row r="11" spans="1:28" ht="11.25" customHeight="1" x14ac:dyDescent="0.2">
      <c r="A11" s="106">
        <v>1</v>
      </c>
      <c r="B11" s="60" t="s">
        <v>116</v>
      </c>
      <c r="C11" s="60"/>
      <c r="D11" s="60"/>
      <c r="E11" s="60"/>
      <c r="F11" s="207">
        <v>1306.729</v>
      </c>
      <c r="G11" s="35">
        <v>127.035</v>
      </c>
      <c r="H11" s="35">
        <v>58.286999999999999</v>
      </c>
      <c r="I11" s="35">
        <v>110.273</v>
      </c>
      <c r="J11" s="35">
        <v>179.268</v>
      </c>
      <c r="K11" s="35">
        <v>9.6579999999999995</v>
      </c>
      <c r="L11" s="35">
        <v>35.267000000000003</v>
      </c>
      <c r="M11" s="35" t="s">
        <v>284</v>
      </c>
      <c r="N11" s="35" t="s">
        <v>284</v>
      </c>
      <c r="O11" s="35">
        <v>282.68</v>
      </c>
      <c r="P11" s="35">
        <v>43.381999999999998</v>
      </c>
      <c r="Q11" s="35">
        <v>397.71800000000002</v>
      </c>
      <c r="R11" s="35">
        <v>129.03200000000001</v>
      </c>
      <c r="S11" s="35">
        <v>128.27000000000001</v>
      </c>
      <c r="T11" s="35">
        <v>71.826999999999998</v>
      </c>
      <c r="U11" s="35">
        <v>99.058999999999997</v>
      </c>
      <c r="V11" s="35">
        <v>34.267000000000003</v>
      </c>
      <c r="W11" s="35">
        <v>84.228999999999999</v>
      </c>
      <c r="X11" s="35">
        <v>110.73099999999999</v>
      </c>
      <c r="Y11" s="35">
        <v>78.403999999999996</v>
      </c>
      <c r="Z11" s="35">
        <v>35.128</v>
      </c>
      <c r="AA11" s="36">
        <v>3321.2460000000001</v>
      </c>
      <c r="AB11" s="96">
        <v>39.344999999999999</v>
      </c>
    </row>
    <row r="12" spans="1:28" ht="11.25" customHeight="1" x14ac:dyDescent="0.2">
      <c r="A12" s="106">
        <v>3</v>
      </c>
      <c r="B12" s="60" t="s">
        <v>32</v>
      </c>
      <c r="C12" s="60"/>
      <c r="D12" s="60"/>
      <c r="E12" s="60"/>
      <c r="F12" s="35">
        <v>84.144000000000005</v>
      </c>
      <c r="G12" s="207">
        <v>263.67099999999999</v>
      </c>
      <c r="H12" s="35">
        <v>12.887</v>
      </c>
      <c r="I12" s="35">
        <v>8.2059999999999995</v>
      </c>
      <c r="J12" s="35" t="s">
        <v>284</v>
      </c>
      <c r="K12" s="35">
        <v>12.896000000000001</v>
      </c>
      <c r="L12" s="35" t="s">
        <v>284</v>
      </c>
      <c r="M12" s="35" t="s">
        <v>284</v>
      </c>
      <c r="N12" s="35" t="s">
        <v>284</v>
      </c>
      <c r="O12" s="35">
        <v>29.852</v>
      </c>
      <c r="P12" s="35">
        <v>45.399000000000001</v>
      </c>
      <c r="Q12" s="35">
        <v>65.933000000000007</v>
      </c>
      <c r="R12" s="35">
        <v>6.8140000000000001</v>
      </c>
      <c r="S12" s="35">
        <v>19.908999999999999</v>
      </c>
      <c r="T12" s="35">
        <v>50.465000000000003</v>
      </c>
      <c r="U12" s="35">
        <v>55.222999999999999</v>
      </c>
      <c r="V12" s="35">
        <v>123.393</v>
      </c>
      <c r="W12" s="35">
        <v>2.234</v>
      </c>
      <c r="X12" s="35">
        <v>16.716000000000001</v>
      </c>
      <c r="Y12" s="35">
        <v>5.0419999999999998</v>
      </c>
      <c r="Z12" s="35">
        <v>14.85</v>
      </c>
      <c r="AA12" s="36">
        <v>817.63199999999995</v>
      </c>
      <c r="AB12" s="96">
        <v>32.247999999999998</v>
      </c>
    </row>
    <row r="13" spans="1:28" ht="11.25" customHeight="1" x14ac:dyDescent="0.2">
      <c r="A13" s="106">
        <v>4</v>
      </c>
      <c r="B13" s="60" t="s">
        <v>33</v>
      </c>
      <c r="C13" s="60"/>
      <c r="D13" s="60"/>
      <c r="E13" s="60"/>
      <c r="F13" s="35">
        <v>126.776</v>
      </c>
      <c r="G13" s="35">
        <v>23.652000000000001</v>
      </c>
      <c r="H13" s="207">
        <v>219.22900000000001</v>
      </c>
      <c r="I13" s="35">
        <v>44.972999999999999</v>
      </c>
      <c r="J13" s="35">
        <v>42.91</v>
      </c>
      <c r="K13" s="35" t="s">
        <v>284</v>
      </c>
      <c r="L13" s="35">
        <v>4.1550000000000002</v>
      </c>
      <c r="M13" s="35" t="s">
        <v>284</v>
      </c>
      <c r="N13" s="35">
        <v>17.361999999999998</v>
      </c>
      <c r="O13" s="35">
        <v>112.298</v>
      </c>
      <c r="P13" s="35">
        <v>2.25</v>
      </c>
      <c r="Q13" s="35">
        <v>86.765000000000001</v>
      </c>
      <c r="R13" s="35">
        <v>49.476999999999997</v>
      </c>
      <c r="S13" s="35">
        <v>26.721</v>
      </c>
      <c r="T13" s="35">
        <v>32.136000000000003</v>
      </c>
      <c r="U13" s="35">
        <v>40.98</v>
      </c>
      <c r="V13" s="35">
        <v>7.1189999999999998</v>
      </c>
      <c r="W13" s="35">
        <v>9.2989999999999995</v>
      </c>
      <c r="X13" s="35" t="s">
        <v>284</v>
      </c>
      <c r="Y13" s="35">
        <v>20.882999999999999</v>
      </c>
      <c r="Z13" s="35">
        <v>8.2810000000000006</v>
      </c>
      <c r="AA13" s="36">
        <v>875.26599999999996</v>
      </c>
      <c r="AB13" s="96">
        <v>25.047000000000001</v>
      </c>
    </row>
    <row r="14" spans="1:28" ht="11.25" customHeight="1" x14ac:dyDescent="0.2">
      <c r="A14" s="106">
        <v>5</v>
      </c>
      <c r="B14" s="60" t="s">
        <v>34</v>
      </c>
      <c r="C14" s="60"/>
      <c r="D14" s="60"/>
      <c r="E14" s="60"/>
      <c r="F14" s="35">
        <v>292.45600000000002</v>
      </c>
      <c r="G14" s="35">
        <v>29.765000000000001</v>
      </c>
      <c r="H14" s="35">
        <v>66.763000000000005</v>
      </c>
      <c r="I14" s="207">
        <v>620.173</v>
      </c>
      <c r="J14" s="35">
        <v>115.65300000000001</v>
      </c>
      <c r="K14" s="35">
        <v>42.610999999999997</v>
      </c>
      <c r="L14" s="35">
        <v>53.110999999999997</v>
      </c>
      <c r="M14" s="35" t="s">
        <v>284</v>
      </c>
      <c r="N14" s="35" t="s">
        <v>284</v>
      </c>
      <c r="O14" s="35">
        <v>139.41499999999999</v>
      </c>
      <c r="P14" s="35">
        <v>75.625</v>
      </c>
      <c r="Q14" s="35">
        <v>109.407</v>
      </c>
      <c r="R14" s="35">
        <v>21.65</v>
      </c>
      <c r="S14" s="35">
        <v>46.323999999999998</v>
      </c>
      <c r="T14" s="35">
        <v>47.173999999999999</v>
      </c>
      <c r="U14" s="35">
        <v>125.214</v>
      </c>
      <c r="V14" s="35">
        <v>20.577999999999999</v>
      </c>
      <c r="W14" s="35">
        <v>40.728999999999999</v>
      </c>
      <c r="X14" s="35" t="s">
        <v>284</v>
      </c>
      <c r="Y14" s="35">
        <v>39.53</v>
      </c>
      <c r="Z14" s="35">
        <v>56.066000000000003</v>
      </c>
      <c r="AA14" s="36">
        <v>1942.2429999999999</v>
      </c>
      <c r="AB14" s="96">
        <v>31.931000000000001</v>
      </c>
    </row>
    <row r="15" spans="1:28" ht="11.25" customHeight="1" x14ac:dyDescent="0.2">
      <c r="A15" s="106">
        <v>6</v>
      </c>
      <c r="B15" s="60" t="s">
        <v>35</v>
      </c>
      <c r="C15" s="60"/>
      <c r="D15" s="60"/>
      <c r="E15" s="60"/>
      <c r="F15" s="35">
        <v>287.05700000000002</v>
      </c>
      <c r="G15" s="35">
        <v>22.917000000000002</v>
      </c>
      <c r="H15" s="35">
        <v>25.059000000000001</v>
      </c>
      <c r="I15" s="35">
        <v>196.45</v>
      </c>
      <c r="J15" s="207">
        <v>519.02700000000004</v>
      </c>
      <c r="K15" s="35">
        <v>60.101999999999997</v>
      </c>
      <c r="L15" s="35">
        <v>156.26300000000001</v>
      </c>
      <c r="M15" s="35" t="s">
        <v>284</v>
      </c>
      <c r="N15" s="35">
        <v>25.332000000000001</v>
      </c>
      <c r="O15" s="35">
        <v>213.44300000000001</v>
      </c>
      <c r="P15" s="35">
        <v>137.78</v>
      </c>
      <c r="Q15" s="35">
        <v>259.20600000000002</v>
      </c>
      <c r="R15" s="35">
        <v>92.234999999999999</v>
      </c>
      <c r="S15" s="35">
        <v>99.658000000000001</v>
      </c>
      <c r="T15" s="35">
        <v>19.074000000000002</v>
      </c>
      <c r="U15" s="35">
        <v>38.189</v>
      </c>
      <c r="V15" s="35">
        <v>57.347000000000001</v>
      </c>
      <c r="W15" s="35">
        <v>13.362</v>
      </c>
      <c r="X15" s="35" t="s">
        <v>284</v>
      </c>
      <c r="Y15" s="35" t="s">
        <v>284</v>
      </c>
      <c r="Z15" s="35">
        <v>66.977999999999994</v>
      </c>
      <c r="AA15" s="36">
        <v>2289.4780000000001</v>
      </c>
      <c r="AB15" s="96">
        <v>22.67</v>
      </c>
    </row>
    <row r="16" spans="1:28" ht="9.75" customHeight="1" x14ac:dyDescent="0.2">
      <c r="A16" s="106"/>
      <c r="B16" s="60"/>
      <c r="C16" s="60"/>
      <c r="D16" s="60"/>
      <c r="E16" s="60"/>
      <c r="AB16" s="96"/>
    </row>
    <row r="17" spans="1:28" ht="11.25" customHeight="1" x14ac:dyDescent="0.2">
      <c r="A17" s="106">
        <v>7</v>
      </c>
      <c r="B17" s="60" t="s">
        <v>36</v>
      </c>
      <c r="C17" s="60"/>
      <c r="D17" s="60"/>
      <c r="E17" s="60"/>
      <c r="F17" s="35">
        <v>22.827999999999999</v>
      </c>
      <c r="G17" s="35">
        <v>22.847999999999999</v>
      </c>
      <c r="H17" s="35" t="s">
        <v>284</v>
      </c>
      <c r="I17" s="35">
        <v>50.366999999999997</v>
      </c>
      <c r="J17" s="35">
        <v>43.99</v>
      </c>
      <c r="K17" s="207">
        <v>403.11500000000001</v>
      </c>
      <c r="L17" s="35">
        <v>60.47</v>
      </c>
      <c r="M17" s="35" t="s">
        <v>284</v>
      </c>
      <c r="N17" s="35">
        <v>53.164999999999999</v>
      </c>
      <c r="O17" s="35">
        <v>45.576999999999998</v>
      </c>
      <c r="P17" s="35">
        <v>46.66</v>
      </c>
      <c r="Q17" s="35">
        <v>89.87</v>
      </c>
      <c r="R17" s="35">
        <v>5.9279999999999999</v>
      </c>
      <c r="S17" s="35">
        <v>47.738</v>
      </c>
      <c r="T17" s="35">
        <v>2.8879999999999999</v>
      </c>
      <c r="U17" s="35">
        <v>20.148</v>
      </c>
      <c r="V17" s="35">
        <v>7.7510000000000003</v>
      </c>
      <c r="W17" s="35" t="s">
        <v>284</v>
      </c>
      <c r="X17" s="35" t="s">
        <v>284</v>
      </c>
      <c r="Y17" s="35" t="s">
        <v>284</v>
      </c>
      <c r="Z17" s="35">
        <v>1.3089999999999999</v>
      </c>
      <c r="AA17" s="36">
        <v>924.65300000000002</v>
      </c>
      <c r="AB17" s="96">
        <v>43.595999999999997</v>
      </c>
    </row>
    <row r="18" spans="1:28" ht="11.25" customHeight="1" x14ac:dyDescent="0.2">
      <c r="A18" s="106">
        <v>8</v>
      </c>
      <c r="B18" s="60" t="s">
        <v>37</v>
      </c>
      <c r="C18" s="60"/>
      <c r="D18" s="60"/>
      <c r="E18" s="60"/>
      <c r="F18" s="35">
        <v>42.43</v>
      </c>
      <c r="G18" s="35">
        <v>0.39600000000000002</v>
      </c>
      <c r="H18" s="35">
        <v>4.1550000000000002</v>
      </c>
      <c r="I18" s="35">
        <v>57.606999999999999</v>
      </c>
      <c r="J18" s="35">
        <v>79.682000000000002</v>
      </c>
      <c r="K18" s="35">
        <v>52.286999999999999</v>
      </c>
      <c r="L18" s="207">
        <v>352.69900000000001</v>
      </c>
      <c r="M18" s="35" t="s">
        <v>284</v>
      </c>
      <c r="N18" s="35">
        <v>46.552999999999997</v>
      </c>
      <c r="O18" s="35">
        <v>68.656999999999996</v>
      </c>
      <c r="P18" s="35">
        <v>15.680999999999999</v>
      </c>
      <c r="Q18" s="35">
        <v>126.04</v>
      </c>
      <c r="R18" s="35" t="s">
        <v>284</v>
      </c>
      <c r="S18" s="35">
        <v>26.385999999999999</v>
      </c>
      <c r="T18" s="35" t="s">
        <v>284</v>
      </c>
      <c r="U18" s="35">
        <v>8.4860000000000007</v>
      </c>
      <c r="V18" s="35">
        <v>5.99</v>
      </c>
      <c r="W18" s="35" t="s">
        <v>284</v>
      </c>
      <c r="X18" s="35" t="s">
        <v>284</v>
      </c>
      <c r="Y18" s="35" t="s">
        <v>284</v>
      </c>
      <c r="Z18" s="35" t="s">
        <v>284</v>
      </c>
      <c r="AA18" s="36">
        <v>887.04899999999998</v>
      </c>
      <c r="AB18" s="96">
        <v>39.761000000000003</v>
      </c>
    </row>
    <row r="19" spans="1:28" ht="11.25" customHeight="1" x14ac:dyDescent="0.2">
      <c r="A19" s="106">
        <v>9</v>
      </c>
      <c r="B19" s="60" t="s">
        <v>38</v>
      </c>
      <c r="C19" s="60"/>
      <c r="D19" s="60"/>
      <c r="E19" s="60"/>
      <c r="F19" s="35" t="s">
        <v>284</v>
      </c>
      <c r="G19" s="35" t="s">
        <v>284</v>
      </c>
      <c r="H19" s="35" t="s">
        <v>284</v>
      </c>
      <c r="I19" s="35" t="s">
        <v>284</v>
      </c>
      <c r="J19" s="35" t="s">
        <v>284</v>
      </c>
      <c r="K19" s="35" t="s">
        <v>284</v>
      </c>
      <c r="L19" s="35">
        <v>0.32600000000000001</v>
      </c>
      <c r="M19" s="207">
        <v>77.545000000000002</v>
      </c>
      <c r="N19" s="35" t="s">
        <v>284</v>
      </c>
      <c r="O19" s="35" t="s">
        <v>284</v>
      </c>
      <c r="P19" s="35">
        <v>17.917999999999999</v>
      </c>
      <c r="Q19" s="35">
        <v>15.411</v>
      </c>
      <c r="R19" s="35" t="s">
        <v>284</v>
      </c>
      <c r="S19" s="35">
        <v>0.35099999999999998</v>
      </c>
      <c r="T19" s="35" t="s">
        <v>284</v>
      </c>
      <c r="U19" s="35" t="s">
        <v>284</v>
      </c>
      <c r="V19" s="35" t="s">
        <v>284</v>
      </c>
      <c r="W19" s="35" t="s">
        <v>284</v>
      </c>
      <c r="X19" s="35" t="s">
        <v>284</v>
      </c>
      <c r="Y19" s="35" t="s">
        <v>284</v>
      </c>
      <c r="Z19" s="35" t="s">
        <v>284</v>
      </c>
      <c r="AA19" s="36">
        <v>111.55200000000001</v>
      </c>
      <c r="AB19" s="96">
        <v>69.515000000000001</v>
      </c>
    </row>
    <row r="20" spans="1:28" ht="11.25" customHeight="1" x14ac:dyDescent="0.2">
      <c r="A20" s="106">
        <v>10</v>
      </c>
      <c r="B20" s="60" t="s">
        <v>39</v>
      </c>
      <c r="C20" s="60"/>
      <c r="D20" s="60"/>
      <c r="E20" s="60"/>
      <c r="F20" s="35">
        <v>20.518999999999998</v>
      </c>
      <c r="G20" s="35">
        <v>23.908000000000001</v>
      </c>
      <c r="H20" s="35" t="s">
        <v>284</v>
      </c>
      <c r="I20" s="35">
        <v>3.258</v>
      </c>
      <c r="J20" s="35">
        <v>20.62</v>
      </c>
      <c r="K20" s="35">
        <v>14.72</v>
      </c>
      <c r="L20" s="35">
        <v>20.614999999999998</v>
      </c>
      <c r="M20" s="35" t="s">
        <v>284</v>
      </c>
      <c r="N20" s="207">
        <v>68.510000000000005</v>
      </c>
      <c r="O20" s="35">
        <v>80.084000000000003</v>
      </c>
      <c r="P20" s="35">
        <v>16.247</v>
      </c>
      <c r="Q20" s="35">
        <v>20.222000000000001</v>
      </c>
      <c r="R20" s="35">
        <v>40.215000000000003</v>
      </c>
      <c r="S20" s="35">
        <v>25.588999999999999</v>
      </c>
      <c r="T20" s="35">
        <v>18.122</v>
      </c>
      <c r="U20" s="35">
        <v>2.242</v>
      </c>
      <c r="V20" s="35" t="s">
        <v>284</v>
      </c>
      <c r="W20" s="35" t="s">
        <v>284</v>
      </c>
      <c r="X20" s="35" t="s">
        <v>284</v>
      </c>
      <c r="Y20" s="35" t="s">
        <v>284</v>
      </c>
      <c r="Z20" s="35" t="s">
        <v>284</v>
      </c>
      <c r="AA20" s="36">
        <v>374.87099999999998</v>
      </c>
      <c r="AB20" s="96">
        <v>18.276</v>
      </c>
    </row>
    <row r="21" spans="1:28" ht="11.25" customHeight="1" x14ac:dyDescent="0.2">
      <c r="A21" s="106">
        <v>12</v>
      </c>
      <c r="B21" s="60" t="s">
        <v>40</v>
      </c>
      <c r="C21" s="60"/>
      <c r="D21" s="60"/>
      <c r="E21" s="60"/>
      <c r="F21" s="35">
        <v>578.24699999999996</v>
      </c>
      <c r="G21" s="35">
        <v>60.670999999999999</v>
      </c>
      <c r="H21" s="35">
        <v>81.692999999999998</v>
      </c>
      <c r="I21" s="35">
        <v>191.12</v>
      </c>
      <c r="J21" s="35">
        <v>158.28899999999999</v>
      </c>
      <c r="K21" s="35">
        <v>178.654</v>
      </c>
      <c r="L21" s="35">
        <v>72.194999999999993</v>
      </c>
      <c r="M21" s="35" t="s">
        <v>284</v>
      </c>
      <c r="N21" s="35">
        <v>192.405</v>
      </c>
      <c r="O21" s="207">
        <v>1791.3409999999999</v>
      </c>
      <c r="P21" s="35">
        <v>289.30700000000002</v>
      </c>
      <c r="Q21" s="35">
        <v>689.83500000000004</v>
      </c>
      <c r="R21" s="35">
        <v>41.218000000000004</v>
      </c>
      <c r="S21" s="35">
        <v>89.825999999999993</v>
      </c>
      <c r="T21" s="35">
        <v>212.68</v>
      </c>
      <c r="U21" s="35">
        <v>179.40299999999999</v>
      </c>
      <c r="V21" s="35">
        <v>44.944000000000003</v>
      </c>
      <c r="W21" s="35">
        <v>206.869</v>
      </c>
      <c r="X21" s="35">
        <v>67.668000000000006</v>
      </c>
      <c r="Y21" s="35">
        <v>444.48599999999999</v>
      </c>
      <c r="Z21" s="35">
        <v>86.409000000000006</v>
      </c>
      <c r="AA21" s="36">
        <v>5657.26</v>
      </c>
      <c r="AB21" s="96">
        <v>31.664000000000001</v>
      </c>
    </row>
    <row r="22" spans="1:28" ht="9.75" customHeight="1" x14ac:dyDescent="0.2">
      <c r="A22" s="106"/>
      <c r="B22" s="60"/>
      <c r="C22" s="60"/>
      <c r="D22" s="60"/>
      <c r="E22" s="60"/>
      <c r="AB22" s="96"/>
    </row>
    <row r="23" spans="1:28" ht="11.25" customHeight="1" x14ac:dyDescent="0.2">
      <c r="A23" s="106">
        <v>13</v>
      </c>
      <c r="B23" s="60" t="s">
        <v>41</v>
      </c>
      <c r="C23" s="60"/>
      <c r="D23" s="60"/>
      <c r="E23" s="60"/>
      <c r="F23" s="35">
        <v>72.216999999999999</v>
      </c>
      <c r="G23" s="35">
        <v>16.707000000000001</v>
      </c>
      <c r="H23" s="35">
        <v>3.411</v>
      </c>
      <c r="I23" s="35">
        <v>47.94</v>
      </c>
      <c r="J23" s="35">
        <v>134.55000000000001</v>
      </c>
      <c r="K23" s="35">
        <v>52.034999999999997</v>
      </c>
      <c r="L23" s="35">
        <v>41.844000000000001</v>
      </c>
      <c r="M23" s="35">
        <v>2.048</v>
      </c>
      <c r="N23" s="35">
        <v>39.287999999999997</v>
      </c>
      <c r="O23" s="35">
        <v>216.16300000000001</v>
      </c>
      <c r="P23" s="207">
        <v>521.73</v>
      </c>
      <c r="Q23" s="35">
        <v>192.155</v>
      </c>
      <c r="R23" s="35">
        <v>31.358000000000001</v>
      </c>
      <c r="S23" s="35">
        <v>45.265000000000001</v>
      </c>
      <c r="T23" s="35">
        <v>44.500999999999998</v>
      </c>
      <c r="U23" s="35">
        <v>112.679</v>
      </c>
      <c r="V23" s="35">
        <v>7.0209999999999999</v>
      </c>
      <c r="W23" s="35">
        <v>25.856000000000002</v>
      </c>
      <c r="X23" s="35" t="s">
        <v>284</v>
      </c>
      <c r="Y23" s="35" t="s">
        <v>284</v>
      </c>
      <c r="Z23" s="35">
        <v>20.507999999999999</v>
      </c>
      <c r="AA23" s="36">
        <v>1627.277</v>
      </c>
      <c r="AB23" s="96">
        <v>32.061999999999998</v>
      </c>
    </row>
    <row r="24" spans="1:28" ht="11.25" customHeight="1" x14ac:dyDescent="0.2">
      <c r="A24" s="106">
        <v>14</v>
      </c>
      <c r="B24" s="60" t="s">
        <v>42</v>
      </c>
      <c r="C24" s="60"/>
      <c r="D24" s="60"/>
      <c r="E24" s="60"/>
      <c r="F24" s="35">
        <v>576.87300000000005</v>
      </c>
      <c r="G24" s="35">
        <v>105.18600000000001</v>
      </c>
      <c r="H24" s="35">
        <v>66.16</v>
      </c>
      <c r="I24" s="35">
        <v>121.449</v>
      </c>
      <c r="J24" s="35">
        <v>245.05500000000001</v>
      </c>
      <c r="K24" s="35">
        <v>74.531999999999996</v>
      </c>
      <c r="L24" s="35">
        <v>80.721999999999994</v>
      </c>
      <c r="M24" s="35">
        <v>18.263000000000002</v>
      </c>
      <c r="N24" s="35">
        <v>10.984999999999999</v>
      </c>
      <c r="O24" s="35">
        <v>702.70100000000002</v>
      </c>
      <c r="P24" s="35">
        <v>340.565</v>
      </c>
      <c r="Q24" s="207">
        <v>2507.1590000000001</v>
      </c>
      <c r="R24" s="35">
        <v>215.89699999999999</v>
      </c>
      <c r="S24" s="35">
        <v>231.863</v>
      </c>
      <c r="T24" s="35">
        <v>127.209</v>
      </c>
      <c r="U24" s="35">
        <v>202.56399999999999</v>
      </c>
      <c r="V24" s="35">
        <v>40.575000000000003</v>
      </c>
      <c r="W24" s="35">
        <v>64.072999999999993</v>
      </c>
      <c r="X24" s="35">
        <v>124.777</v>
      </c>
      <c r="Y24" s="35">
        <v>38.158999999999999</v>
      </c>
      <c r="Z24" s="35">
        <v>82.927999999999997</v>
      </c>
      <c r="AA24" s="36">
        <v>5977.6959999999999</v>
      </c>
      <c r="AB24" s="96">
        <v>41.942</v>
      </c>
    </row>
    <row r="25" spans="1:28" ht="11.25" customHeight="1" x14ac:dyDescent="0.2">
      <c r="A25" s="106">
        <v>17</v>
      </c>
      <c r="B25" s="60" t="s">
        <v>43</v>
      </c>
      <c r="C25" s="60"/>
      <c r="D25" s="60"/>
      <c r="E25" s="60"/>
      <c r="F25" s="35">
        <v>80.933999999999997</v>
      </c>
      <c r="G25" s="35">
        <v>0.73599999999999999</v>
      </c>
      <c r="H25" s="35">
        <v>40.747</v>
      </c>
      <c r="I25" s="35">
        <v>21.094000000000001</v>
      </c>
      <c r="J25" s="35">
        <v>49.326000000000001</v>
      </c>
      <c r="K25" s="35">
        <v>71.114999999999995</v>
      </c>
      <c r="L25" s="35">
        <v>16.37</v>
      </c>
      <c r="M25" s="35" t="s">
        <v>284</v>
      </c>
      <c r="N25" s="35" t="s">
        <v>284</v>
      </c>
      <c r="O25" s="35">
        <v>87.834999999999994</v>
      </c>
      <c r="P25" s="35">
        <v>8.52</v>
      </c>
      <c r="Q25" s="35">
        <v>241.74799999999999</v>
      </c>
      <c r="R25" s="207">
        <v>690.55799999999999</v>
      </c>
      <c r="S25" s="35">
        <v>128.095</v>
      </c>
      <c r="T25" s="35">
        <v>26.47</v>
      </c>
      <c r="U25" s="35">
        <v>65.680000000000007</v>
      </c>
      <c r="V25" s="35">
        <v>1.7729999999999999</v>
      </c>
      <c r="W25" s="35" t="s">
        <v>284</v>
      </c>
      <c r="X25" s="35" t="s">
        <v>284</v>
      </c>
      <c r="Y25" s="35">
        <v>11.755000000000001</v>
      </c>
      <c r="Z25" s="35">
        <v>3.8769999999999998</v>
      </c>
      <c r="AA25" s="36">
        <v>1546.6320000000001</v>
      </c>
      <c r="AB25" s="96">
        <v>44.649000000000001</v>
      </c>
    </row>
    <row r="26" spans="1:28" ht="11.25" customHeight="1" x14ac:dyDescent="0.2">
      <c r="A26" s="106">
        <v>18</v>
      </c>
      <c r="B26" s="60" t="s">
        <v>44</v>
      </c>
      <c r="C26" s="60"/>
      <c r="D26" s="60"/>
      <c r="E26" s="60"/>
      <c r="F26" s="35">
        <v>136.202</v>
      </c>
      <c r="G26" s="35">
        <v>7.7069999999999999</v>
      </c>
      <c r="H26" s="35">
        <v>22.600999999999999</v>
      </c>
      <c r="I26" s="35">
        <v>56.475999999999999</v>
      </c>
      <c r="J26" s="35">
        <v>81.302999999999997</v>
      </c>
      <c r="K26" s="35">
        <v>41.298000000000002</v>
      </c>
      <c r="L26" s="35">
        <v>20.791</v>
      </c>
      <c r="M26" s="35">
        <v>2.335</v>
      </c>
      <c r="N26" s="35">
        <v>10.869</v>
      </c>
      <c r="O26" s="35">
        <v>117.91500000000001</v>
      </c>
      <c r="P26" s="35">
        <v>31.132000000000001</v>
      </c>
      <c r="Q26" s="35">
        <v>351.68599999999998</v>
      </c>
      <c r="R26" s="35">
        <v>83.343999999999994</v>
      </c>
      <c r="S26" s="207">
        <v>492.74900000000002</v>
      </c>
      <c r="T26" s="35">
        <v>79.283000000000001</v>
      </c>
      <c r="U26" s="35">
        <v>165.62100000000001</v>
      </c>
      <c r="V26" s="35">
        <v>32.414000000000001</v>
      </c>
      <c r="W26" s="35">
        <v>34.728000000000002</v>
      </c>
      <c r="X26" s="35">
        <v>1.381</v>
      </c>
      <c r="Y26" s="35">
        <v>32.271999999999998</v>
      </c>
      <c r="Z26" s="35">
        <v>38.531999999999996</v>
      </c>
      <c r="AA26" s="36">
        <v>1840.6389999999999</v>
      </c>
      <c r="AB26" s="96">
        <v>26.771000000000001</v>
      </c>
    </row>
    <row r="27" spans="1:28" ht="11.25" customHeight="1" x14ac:dyDescent="0.2">
      <c r="A27" s="106">
        <v>19</v>
      </c>
      <c r="B27" s="60" t="s">
        <v>45</v>
      </c>
      <c r="C27" s="60"/>
      <c r="D27" s="60"/>
      <c r="E27" s="60"/>
      <c r="F27" s="35">
        <v>216.72200000000001</v>
      </c>
      <c r="G27" s="35">
        <v>26.867999999999999</v>
      </c>
      <c r="H27" s="35">
        <v>38.612000000000002</v>
      </c>
      <c r="I27" s="35">
        <v>180.06299999999999</v>
      </c>
      <c r="J27" s="35">
        <v>45.618000000000002</v>
      </c>
      <c r="K27" s="35" t="s">
        <v>284</v>
      </c>
      <c r="L27" s="35">
        <v>13.026999999999999</v>
      </c>
      <c r="M27" s="35" t="s">
        <v>284</v>
      </c>
      <c r="N27" s="35">
        <v>42.573999999999998</v>
      </c>
      <c r="O27" s="35">
        <v>228.953</v>
      </c>
      <c r="P27" s="35">
        <v>38.081000000000003</v>
      </c>
      <c r="Q27" s="35">
        <v>112.012</v>
      </c>
      <c r="R27" s="35">
        <v>7.8070000000000004</v>
      </c>
      <c r="S27" s="35">
        <v>93.025999999999996</v>
      </c>
      <c r="T27" s="207">
        <v>256.95999999999998</v>
      </c>
      <c r="U27" s="35">
        <v>99.953000000000003</v>
      </c>
      <c r="V27" s="35">
        <v>106.804</v>
      </c>
      <c r="W27" s="35">
        <v>15.004</v>
      </c>
      <c r="X27" s="35">
        <v>41.188000000000002</v>
      </c>
      <c r="Y27" s="35">
        <v>14.496</v>
      </c>
      <c r="Z27" s="35">
        <v>70.563000000000002</v>
      </c>
      <c r="AA27" s="36">
        <v>1648.33</v>
      </c>
      <c r="AB27" s="96">
        <v>15.589</v>
      </c>
    </row>
    <row r="28" spans="1:28" ht="9.75" customHeight="1" x14ac:dyDescent="0.2">
      <c r="A28" s="106"/>
      <c r="B28" s="60"/>
      <c r="C28" s="60"/>
      <c r="D28" s="60"/>
      <c r="E28" s="60"/>
      <c r="AB28" s="96"/>
    </row>
    <row r="29" spans="1:28" ht="11.25" customHeight="1" x14ac:dyDescent="0.2">
      <c r="A29" s="106">
        <v>20</v>
      </c>
      <c r="B29" s="60" t="s">
        <v>46</v>
      </c>
      <c r="C29" s="60"/>
      <c r="D29" s="60"/>
      <c r="E29" s="60"/>
      <c r="F29" s="35">
        <v>120.44199999999999</v>
      </c>
      <c r="G29" s="35">
        <v>47.014000000000003</v>
      </c>
      <c r="H29" s="35">
        <v>22.149000000000001</v>
      </c>
      <c r="I29" s="35">
        <v>109.184</v>
      </c>
      <c r="J29" s="35">
        <v>60.140999999999998</v>
      </c>
      <c r="K29" s="35" t="s">
        <v>284</v>
      </c>
      <c r="L29" s="35">
        <v>16.728000000000002</v>
      </c>
      <c r="M29" s="35" t="s">
        <v>284</v>
      </c>
      <c r="N29" s="35" t="s">
        <v>284</v>
      </c>
      <c r="O29" s="35">
        <v>111.65600000000001</v>
      </c>
      <c r="P29" s="35">
        <v>156.738</v>
      </c>
      <c r="Q29" s="35">
        <v>190.10400000000001</v>
      </c>
      <c r="R29" s="35">
        <v>31.742999999999999</v>
      </c>
      <c r="S29" s="35">
        <v>73.875</v>
      </c>
      <c r="T29" s="35">
        <v>44.332999999999998</v>
      </c>
      <c r="U29" s="207">
        <v>680.67399999999998</v>
      </c>
      <c r="V29" s="35">
        <v>210.58500000000001</v>
      </c>
      <c r="W29" s="35">
        <v>4.6310000000000002</v>
      </c>
      <c r="X29" s="35">
        <v>2.4329999999999998</v>
      </c>
      <c r="Y29" s="35">
        <v>72</v>
      </c>
      <c r="Z29" s="35">
        <v>115.56100000000001</v>
      </c>
      <c r="AA29" s="36">
        <v>2069.989</v>
      </c>
      <c r="AB29" s="96">
        <v>32.883000000000003</v>
      </c>
    </row>
    <row r="30" spans="1:28" ht="11.25" customHeight="1" x14ac:dyDescent="0.2">
      <c r="A30" s="106">
        <v>21</v>
      </c>
      <c r="B30" s="60" t="s">
        <v>47</v>
      </c>
      <c r="C30" s="60"/>
      <c r="D30" s="60"/>
      <c r="E30" s="60"/>
      <c r="F30" s="35">
        <v>114.821</v>
      </c>
      <c r="G30" s="35">
        <v>89.742999999999995</v>
      </c>
      <c r="H30" s="35">
        <v>8.5459999999999994</v>
      </c>
      <c r="I30" s="35">
        <v>82.453000000000003</v>
      </c>
      <c r="J30" s="35">
        <v>74.459999999999994</v>
      </c>
      <c r="K30" s="35">
        <v>7.992</v>
      </c>
      <c r="L30" s="35">
        <v>17.914999999999999</v>
      </c>
      <c r="M30" s="35" t="s">
        <v>284</v>
      </c>
      <c r="N30" s="35">
        <v>12.257999999999999</v>
      </c>
      <c r="O30" s="35">
        <v>82.745000000000005</v>
      </c>
      <c r="P30" s="35">
        <v>5.2830000000000004</v>
      </c>
      <c r="Q30" s="35">
        <v>100.408</v>
      </c>
      <c r="R30" s="35">
        <v>72.968000000000004</v>
      </c>
      <c r="S30" s="35">
        <v>33.11</v>
      </c>
      <c r="T30" s="35">
        <v>50.107999999999997</v>
      </c>
      <c r="U30" s="35">
        <v>204.036</v>
      </c>
      <c r="V30" s="207">
        <v>594.98</v>
      </c>
      <c r="W30" s="35">
        <v>84.753</v>
      </c>
      <c r="X30" s="35">
        <v>39.790999999999997</v>
      </c>
      <c r="Y30" s="35">
        <v>13.500999999999999</v>
      </c>
      <c r="Z30" s="35">
        <v>16.881</v>
      </c>
      <c r="AA30" s="36">
        <v>1706.751</v>
      </c>
      <c r="AB30" s="96">
        <v>34.86</v>
      </c>
    </row>
    <row r="31" spans="1:28" ht="11.25" customHeight="1" x14ac:dyDescent="0.2">
      <c r="A31" s="106">
        <v>22</v>
      </c>
      <c r="B31" s="60" t="s">
        <v>48</v>
      </c>
      <c r="C31" s="60"/>
      <c r="D31" s="60"/>
      <c r="E31" s="60"/>
      <c r="F31" s="35">
        <v>109.047</v>
      </c>
      <c r="G31" s="35" t="s">
        <v>284</v>
      </c>
      <c r="H31" s="35">
        <v>6.6269999999999998</v>
      </c>
      <c r="I31" s="35">
        <v>72.313999999999993</v>
      </c>
      <c r="J31" s="35">
        <v>2.6259999999999999</v>
      </c>
      <c r="K31" s="35" t="s">
        <v>284</v>
      </c>
      <c r="L31" s="35" t="s">
        <v>284</v>
      </c>
      <c r="M31" s="35" t="s">
        <v>284</v>
      </c>
      <c r="N31" s="35" t="s">
        <v>284</v>
      </c>
      <c r="O31" s="35">
        <v>146.68600000000001</v>
      </c>
      <c r="P31" s="35">
        <v>38.783999999999999</v>
      </c>
      <c r="Q31" s="35">
        <v>77.968999999999994</v>
      </c>
      <c r="R31" s="35">
        <v>38.911000000000001</v>
      </c>
      <c r="S31" s="35">
        <v>19.434000000000001</v>
      </c>
      <c r="T31" s="35">
        <v>68.076999999999998</v>
      </c>
      <c r="U31" s="35">
        <v>24.86</v>
      </c>
      <c r="V31" s="35">
        <v>69.203999999999994</v>
      </c>
      <c r="W31" s="207">
        <v>367.887</v>
      </c>
      <c r="X31" s="35">
        <v>119.548</v>
      </c>
      <c r="Y31" s="35">
        <v>89.552999999999997</v>
      </c>
      <c r="Z31" s="35">
        <v>71.858000000000004</v>
      </c>
      <c r="AA31" s="36">
        <v>1323.384</v>
      </c>
      <c r="AB31" s="96">
        <v>27.798999999999999</v>
      </c>
    </row>
    <row r="32" spans="1:28" ht="11.25" customHeight="1" x14ac:dyDescent="0.2">
      <c r="A32" s="106">
        <v>23</v>
      </c>
      <c r="B32" s="60" t="s">
        <v>49</v>
      </c>
      <c r="C32" s="60"/>
      <c r="D32" s="60"/>
      <c r="E32" s="60"/>
      <c r="F32" s="35">
        <v>74.593999999999994</v>
      </c>
      <c r="G32" s="35" t="s">
        <v>284</v>
      </c>
      <c r="H32" s="35" t="s">
        <v>284</v>
      </c>
      <c r="I32" s="35" t="s">
        <v>284</v>
      </c>
      <c r="J32" s="35">
        <v>23.753</v>
      </c>
      <c r="K32" s="35" t="s">
        <v>284</v>
      </c>
      <c r="L32" s="35" t="s">
        <v>284</v>
      </c>
      <c r="M32" s="35" t="s">
        <v>284</v>
      </c>
      <c r="N32" s="35" t="s">
        <v>284</v>
      </c>
      <c r="O32" s="35">
        <v>99.435000000000002</v>
      </c>
      <c r="P32" s="35" t="s">
        <v>284</v>
      </c>
      <c r="Q32" s="35">
        <v>120.98099999999999</v>
      </c>
      <c r="R32" s="35" t="s">
        <v>284</v>
      </c>
      <c r="S32" s="35" t="s">
        <v>284</v>
      </c>
      <c r="T32" s="35">
        <v>25.167000000000002</v>
      </c>
      <c r="U32" s="35">
        <v>16.254999999999999</v>
      </c>
      <c r="V32" s="35">
        <v>62.896999999999998</v>
      </c>
      <c r="W32" s="35">
        <v>158.76400000000001</v>
      </c>
      <c r="X32" s="207">
        <v>459.90899999999999</v>
      </c>
      <c r="Y32" s="35">
        <v>5.5510000000000002</v>
      </c>
      <c r="Z32" s="35">
        <v>0.29199999999999998</v>
      </c>
      <c r="AA32" s="36">
        <v>1047.598</v>
      </c>
      <c r="AB32" s="96">
        <v>43.901000000000003</v>
      </c>
    </row>
    <row r="33" spans="1:28" ht="11.25" customHeight="1" x14ac:dyDescent="0.2">
      <c r="A33" s="106">
        <v>24</v>
      </c>
      <c r="B33" s="60" t="s">
        <v>50</v>
      </c>
      <c r="C33" s="60"/>
      <c r="D33" s="60"/>
      <c r="E33" s="60"/>
      <c r="F33" s="35">
        <v>89.772999999999996</v>
      </c>
      <c r="G33" s="35" t="s">
        <v>284</v>
      </c>
      <c r="H33" s="35">
        <v>26.195</v>
      </c>
      <c r="I33" s="35">
        <v>44.026000000000003</v>
      </c>
      <c r="J33" s="35" t="s">
        <v>284</v>
      </c>
      <c r="K33" s="35" t="s">
        <v>284</v>
      </c>
      <c r="L33" s="35" t="s">
        <v>284</v>
      </c>
      <c r="M33" s="35" t="s">
        <v>284</v>
      </c>
      <c r="N33" s="35" t="s">
        <v>284</v>
      </c>
      <c r="O33" s="35">
        <v>393.27499999999998</v>
      </c>
      <c r="P33" s="35" t="s">
        <v>284</v>
      </c>
      <c r="Q33" s="35">
        <v>149.684</v>
      </c>
      <c r="R33" s="35" t="s">
        <v>284</v>
      </c>
      <c r="S33" s="35">
        <v>22.922999999999998</v>
      </c>
      <c r="T33" s="35">
        <v>9.3829999999999991</v>
      </c>
      <c r="U33" s="35">
        <v>13.846</v>
      </c>
      <c r="V33" s="35">
        <v>23.754000000000001</v>
      </c>
      <c r="W33" s="35">
        <v>191.40600000000001</v>
      </c>
      <c r="X33" s="35">
        <v>33.585000000000001</v>
      </c>
      <c r="Y33" s="207">
        <v>794.14300000000003</v>
      </c>
      <c r="Z33" s="35">
        <v>91.097999999999999</v>
      </c>
      <c r="AA33" s="36">
        <v>1883.0909999999999</v>
      </c>
      <c r="AB33" s="96">
        <v>42.171999999999997</v>
      </c>
    </row>
    <row r="34" spans="1:28" ht="11.25" customHeight="1" x14ac:dyDescent="0.2">
      <c r="A34" s="106">
        <v>25</v>
      </c>
      <c r="B34" s="60" t="s">
        <v>51</v>
      </c>
      <c r="C34" s="60"/>
      <c r="D34" s="60"/>
      <c r="E34" s="60"/>
      <c r="F34" s="35">
        <v>35.51</v>
      </c>
      <c r="G34" s="35">
        <v>4.6459999999999999</v>
      </c>
      <c r="H34" s="35">
        <v>3.371</v>
      </c>
      <c r="I34" s="35">
        <v>28.773</v>
      </c>
      <c r="J34" s="35">
        <v>55.095999999999997</v>
      </c>
      <c r="K34" s="35">
        <v>9.2759999999999998</v>
      </c>
      <c r="L34" s="35">
        <v>31.992999999999999</v>
      </c>
      <c r="M34" s="35" t="s">
        <v>284</v>
      </c>
      <c r="N34" s="35" t="s">
        <v>284</v>
      </c>
      <c r="O34" s="35">
        <v>58.555</v>
      </c>
      <c r="P34" s="35" t="s">
        <v>284</v>
      </c>
      <c r="Q34" s="35">
        <v>30.65</v>
      </c>
      <c r="R34" s="35">
        <v>24.440999999999999</v>
      </c>
      <c r="S34" s="35">
        <v>44.38</v>
      </c>
      <c r="T34" s="35" t="s">
        <v>284</v>
      </c>
      <c r="U34" s="35">
        <v>27.65</v>
      </c>
      <c r="V34" s="35">
        <v>52.8</v>
      </c>
      <c r="W34" s="35">
        <v>90.882999999999996</v>
      </c>
      <c r="X34" s="35">
        <v>1.9139999999999999</v>
      </c>
      <c r="Y34" s="35">
        <v>169.47499999999999</v>
      </c>
      <c r="Z34" s="207">
        <v>1566.1869999999999</v>
      </c>
      <c r="AA34" s="36">
        <v>2235.6030000000001</v>
      </c>
      <c r="AB34" s="96">
        <v>70.057000000000002</v>
      </c>
    </row>
    <row r="35" spans="1:28" ht="9.75" customHeight="1" x14ac:dyDescent="0.2">
      <c r="A35" s="106"/>
      <c r="B35" s="60"/>
      <c r="C35" s="60"/>
      <c r="D35" s="60"/>
      <c r="E35" s="60"/>
      <c r="AB35" s="59"/>
    </row>
    <row r="36" spans="1:28" ht="11.25" customHeight="1" x14ac:dyDescent="0.2">
      <c r="A36" s="536" t="s">
        <v>22</v>
      </c>
      <c r="B36" s="536"/>
      <c r="C36" s="57"/>
      <c r="D36" s="57"/>
      <c r="E36" s="57"/>
      <c r="F36" s="36">
        <v>4388.3220000000001</v>
      </c>
      <c r="G36" s="36">
        <v>873.47</v>
      </c>
      <c r="H36" s="36">
        <v>706.49300000000005</v>
      </c>
      <c r="I36" s="36">
        <v>2046.1990000000001</v>
      </c>
      <c r="J36" s="36">
        <v>1931.3679999999999</v>
      </c>
      <c r="K36" s="36">
        <v>1030.29</v>
      </c>
      <c r="L36" s="36">
        <v>994.49</v>
      </c>
      <c r="M36" s="36">
        <v>100.191</v>
      </c>
      <c r="N36" s="36">
        <v>519.30100000000004</v>
      </c>
      <c r="O36" s="36">
        <v>5009.2640000000001</v>
      </c>
      <c r="P36" s="36">
        <v>1831.0809999999999</v>
      </c>
      <c r="Q36" s="36">
        <v>5934.9650000000001</v>
      </c>
      <c r="R36" s="36">
        <v>1583.596</v>
      </c>
      <c r="S36" s="36">
        <v>1695.4939999999999</v>
      </c>
      <c r="T36" s="36">
        <v>1185.8589999999999</v>
      </c>
      <c r="U36" s="36">
        <v>2182.7620000000002</v>
      </c>
      <c r="V36" s="36">
        <v>1504.193</v>
      </c>
      <c r="W36" s="36">
        <v>1394.7080000000001</v>
      </c>
      <c r="X36" s="36">
        <v>1019.639</v>
      </c>
      <c r="Y36" s="36">
        <v>1829.25</v>
      </c>
      <c r="Z36" s="36">
        <v>2347.306</v>
      </c>
      <c r="AA36" s="208">
        <v>40108.241999999998</v>
      </c>
      <c r="AB36" s="6"/>
    </row>
    <row r="37" spans="1:28" ht="11.25" customHeight="1" x14ac:dyDescent="0.2">
      <c r="A37" s="522" t="s">
        <v>195</v>
      </c>
      <c r="B37" s="522"/>
      <c r="C37" s="60"/>
      <c r="D37" s="60"/>
      <c r="E37" s="60"/>
      <c r="F37" s="111">
        <v>29.777000000000001</v>
      </c>
      <c r="G37" s="111">
        <v>30.187000000000001</v>
      </c>
      <c r="H37" s="111">
        <v>31.030999999999999</v>
      </c>
      <c r="I37" s="111">
        <v>30.309000000000001</v>
      </c>
      <c r="J37" s="111">
        <v>26.873999999999999</v>
      </c>
      <c r="K37" s="111">
        <v>39.125999999999998</v>
      </c>
      <c r="L37" s="111">
        <v>35.465000000000003</v>
      </c>
      <c r="M37" s="111">
        <v>77.397999999999996</v>
      </c>
      <c r="N37" s="111">
        <v>13.193</v>
      </c>
      <c r="O37" s="111">
        <v>35.761000000000003</v>
      </c>
      <c r="P37" s="111">
        <v>28.492999999999999</v>
      </c>
      <c r="Q37" s="112">
        <v>42.244</v>
      </c>
      <c r="R37" s="112">
        <v>43.606999999999999</v>
      </c>
      <c r="S37" s="112">
        <v>29.062000000000001</v>
      </c>
      <c r="T37" s="112">
        <v>21.669</v>
      </c>
      <c r="U37" s="112">
        <v>31.184000000000001</v>
      </c>
      <c r="V37" s="112">
        <v>39.555</v>
      </c>
      <c r="W37" s="112">
        <v>26.376999999999999</v>
      </c>
      <c r="X37" s="112">
        <v>45.104999999999997</v>
      </c>
      <c r="Y37" s="112">
        <v>43.414000000000001</v>
      </c>
      <c r="Z37" s="112">
        <v>66.722999999999999</v>
      </c>
      <c r="AA37" s="458" t="s">
        <v>284</v>
      </c>
      <c r="AB37" s="112">
        <v>36.289000000000001</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280</v>
      </c>
    </row>
  </sheetData>
  <sheetProtection formatCells="0" formatColumns="0" formatRows="0"/>
  <mergeCells count="5">
    <mergeCell ref="AB6:AB7"/>
    <mergeCell ref="F6:Z6"/>
    <mergeCell ref="A6:B6"/>
    <mergeCell ref="A37:B37"/>
    <mergeCell ref="A36:B36"/>
  </mergeCells>
  <phoneticPr fontId="5" type="noConversion"/>
  <pageMargins left="0.75" right="0.75" top="1" bottom="1" header="0.5" footer="0.5"/>
  <pageSetup paperSize="9" scale="9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dimension ref="A1:W40"/>
  <sheetViews>
    <sheetView zoomScaleNormal="100" zoomScaleSheetLayoutView="100" workbookViewId="0"/>
  </sheetViews>
  <sheetFormatPr defaultRowHeight="12.75" x14ac:dyDescent="0.2"/>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3" customWidth="1"/>
    <col min="16" max="16" width="7" style="33" customWidth="1"/>
    <col min="17" max="17" width="5" style="33" customWidth="1"/>
    <col min="18" max="18" width="3.7109375" style="1" customWidth="1"/>
    <col min="19" max="16384" width="9.140625" style="1"/>
  </cols>
  <sheetData>
    <row r="1" spans="1:23" ht="6.75" customHeight="1" x14ac:dyDescent="0.2"/>
    <row r="2" spans="1:23" ht="15" customHeight="1" x14ac:dyDescent="0.2">
      <c r="A2" s="183" t="s">
        <v>504</v>
      </c>
      <c r="B2" s="19"/>
      <c r="C2" s="19"/>
      <c r="D2" s="19"/>
      <c r="E2" s="19"/>
      <c r="F2" s="19"/>
      <c r="G2" s="19"/>
      <c r="H2" s="19"/>
      <c r="I2" s="19"/>
      <c r="J2" s="19"/>
      <c r="K2" s="19"/>
      <c r="L2" s="19"/>
      <c r="M2" s="19"/>
      <c r="N2" s="19"/>
      <c r="O2" s="32"/>
      <c r="P2" s="32"/>
      <c r="Q2" s="32"/>
    </row>
    <row r="3" spans="1:23" s="19" customFormat="1" hidden="1" x14ac:dyDescent="0.2">
      <c r="A3" s="183"/>
      <c r="O3" s="32"/>
      <c r="P3" s="32"/>
      <c r="Q3" s="32"/>
    </row>
    <row r="4" spans="1:23" ht="15" customHeight="1" thickBot="1" x14ac:dyDescent="0.25">
      <c r="A4" s="284" t="s">
        <v>505</v>
      </c>
      <c r="B4" s="43"/>
      <c r="C4" s="43"/>
      <c r="D4" s="43"/>
      <c r="E4" s="43"/>
      <c r="F4" s="43"/>
      <c r="G4" s="43"/>
      <c r="H4" s="43"/>
      <c r="I4" s="43"/>
      <c r="J4" s="43"/>
      <c r="K4" s="43"/>
      <c r="L4" s="43"/>
      <c r="M4" s="43"/>
      <c r="N4" s="43"/>
      <c r="O4" s="64"/>
      <c r="P4" s="64"/>
      <c r="Q4" s="64"/>
    </row>
    <row r="5" spans="1:23" ht="15.75" hidden="1" thickBot="1" x14ac:dyDescent="0.3">
      <c r="A5" s="44"/>
      <c r="B5" s="43"/>
      <c r="C5" s="43"/>
      <c r="D5" s="43"/>
      <c r="E5" s="43"/>
      <c r="F5" s="43"/>
      <c r="G5" s="43"/>
      <c r="H5" s="43"/>
      <c r="I5" s="43"/>
      <c r="J5" s="43"/>
      <c r="K5" s="43"/>
      <c r="L5" s="43"/>
      <c r="M5" s="43"/>
      <c r="N5" s="43"/>
      <c r="O5" s="64"/>
      <c r="P5" s="64"/>
      <c r="Q5" s="64"/>
    </row>
    <row r="6" spans="1:23" ht="34.5" customHeight="1" x14ac:dyDescent="0.2">
      <c r="A6" s="34" t="s">
        <v>54</v>
      </c>
      <c r="B6" s="34" t="s">
        <v>139</v>
      </c>
      <c r="C6" s="34"/>
      <c r="D6" s="34"/>
      <c r="E6" s="34"/>
      <c r="F6" s="539" t="s">
        <v>198</v>
      </c>
      <c r="G6" s="539"/>
      <c r="H6" s="539"/>
      <c r="I6" s="101"/>
      <c r="J6" s="527" t="s">
        <v>63</v>
      </c>
      <c r="K6" s="538"/>
      <c r="L6" s="538"/>
      <c r="M6" s="538"/>
      <c r="N6" s="538"/>
      <c r="O6" s="538"/>
      <c r="P6" s="538"/>
      <c r="Q6" s="538"/>
    </row>
    <row r="7" spans="1:23" ht="15.75" customHeight="1" thickBot="1" x14ac:dyDescent="0.25">
      <c r="A7" s="51"/>
      <c r="B7" s="51"/>
      <c r="C7" s="51"/>
      <c r="D7" s="51"/>
      <c r="E7" s="51"/>
      <c r="F7" s="26" t="s">
        <v>22</v>
      </c>
      <c r="G7" s="540" t="s">
        <v>124</v>
      </c>
      <c r="H7" s="540"/>
      <c r="I7" s="107"/>
      <c r="J7" s="26" t="s">
        <v>55</v>
      </c>
      <c r="K7" s="26" t="s">
        <v>56</v>
      </c>
      <c r="L7" s="26" t="s">
        <v>57</v>
      </c>
      <c r="M7" s="26" t="s">
        <v>58</v>
      </c>
      <c r="N7" s="26" t="s">
        <v>59</v>
      </c>
      <c r="O7" s="26" t="s">
        <v>60</v>
      </c>
      <c r="P7" s="26" t="s">
        <v>61</v>
      </c>
      <c r="Q7" s="26" t="s">
        <v>62</v>
      </c>
    </row>
    <row r="8" spans="1:23" ht="12" customHeight="1" x14ac:dyDescent="0.2">
      <c r="A8" s="61"/>
      <c r="B8" s="61"/>
      <c r="C8" s="61"/>
      <c r="D8" s="61"/>
      <c r="E8" s="61"/>
      <c r="F8" s="101"/>
      <c r="G8" s="101"/>
      <c r="H8" s="101"/>
      <c r="I8" s="101"/>
      <c r="J8" s="101"/>
      <c r="K8" s="101"/>
      <c r="L8" s="101"/>
      <c r="M8" s="101"/>
      <c r="N8" s="101"/>
      <c r="O8" s="101"/>
      <c r="P8" s="101"/>
      <c r="Q8" s="101"/>
    </row>
    <row r="9" spans="1:23" ht="12" hidden="1" customHeight="1" x14ac:dyDescent="0.2">
      <c r="A9" s="61"/>
      <c r="B9" s="61"/>
      <c r="C9" s="61"/>
      <c r="D9" s="61"/>
      <c r="E9" s="61"/>
      <c r="F9" s="101"/>
      <c r="G9" s="101"/>
      <c r="H9" s="101"/>
      <c r="I9" s="101"/>
      <c r="J9" s="101"/>
      <c r="K9" s="101"/>
      <c r="L9" s="101"/>
      <c r="M9" s="101"/>
      <c r="N9" s="101"/>
      <c r="O9" s="101"/>
      <c r="P9" s="101"/>
      <c r="Q9" s="101"/>
    </row>
    <row r="10" spans="1:23" ht="12" hidden="1" customHeight="1" x14ac:dyDescent="0.2">
      <c r="A10" s="61"/>
      <c r="B10" s="61"/>
      <c r="C10" s="61"/>
      <c r="D10" s="61"/>
      <c r="E10" s="61"/>
      <c r="F10" s="101"/>
      <c r="G10" s="101"/>
      <c r="H10" s="101"/>
      <c r="I10" s="101"/>
      <c r="J10" s="101"/>
      <c r="K10" s="101"/>
      <c r="L10" s="101"/>
      <c r="M10" s="101"/>
      <c r="N10" s="101"/>
      <c r="O10" s="101"/>
      <c r="P10" s="101"/>
      <c r="Q10" s="101"/>
    </row>
    <row r="11" spans="1:23" s="466" customFormat="1" ht="12" customHeight="1" x14ac:dyDescent="0.2">
      <c r="A11" s="537" t="s">
        <v>22</v>
      </c>
      <c r="B11" s="537"/>
      <c r="C11" s="461"/>
      <c r="D11" s="461"/>
      <c r="E11" s="461"/>
      <c r="F11" s="462">
        <v>444192.34899999999</v>
      </c>
      <c r="G11" s="463" t="s">
        <v>4</v>
      </c>
      <c r="H11" s="462">
        <v>23998.739000000001</v>
      </c>
      <c r="I11" s="462" t="s">
        <v>285</v>
      </c>
      <c r="J11" s="464">
        <v>18.326000000000001</v>
      </c>
      <c r="K11" s="464">
        <v>20.135000000000002</v>
      </c>
      <c r="L11" s="464">
        <v>15.577</v>
      </c>
      <c r="M11" s="464">
        <v>14.29</v>
      </c>
      <c r="N11" s="464">
        <v>10.14</v>
      </c>
      <c r="O11" s="464">
        <v>12.566000000000001</v>
      </c>
      <c r="P11" s="464">
        <v>5.5810000000000004</v>
      </c>
      <c r="Q11" s="464">
        <v>3.3849999999999998</v>
      </c>
      <c r="R11" s="465"/>
      <c r="W11" s="467"/>
    </row>
    <row r="12" spans="1:23" s="466" customFormat="1" ht="12" customHeight="1" x14ac:dyDescent="0.2">
      <c r="A12" s="468"/>
      <c r="B12" s="468"/>
      <c r="C12" s="468"/>
      <c r="D12" s="468"/>
      <c r="E12" s="468"/>
      <c r="F12" s="469"/>
      <c r="G12" s="470"/>
      <c r="H12" s="469"/>
      <c r="I12" s="469"/>
      <c r="J12" s="469"/>
      <c r="K12" s="469"/>
      <c r="L12" s="469"/>
      <c r="M12" s="469"/>
      <c r="N12" s="469"/>
      <c r="O12" s="469"/>
      <c r="P12" s="469"/>
      <c r="Q12" s="469"/>
    </row>
    <row r="13" spans="1:23" s="471" customFormat="1" ht="11.25" customHeight="1" x14ac:dyDescent="0.2">
      <c r="A13" s="471">
        <v>1</v>
      </c>
      <c r="B13" s="471" t="s">
        <v>112</v>
      </c>
      <c r="F13" s="472">
        <v>53635.995999999999</v>
      </c>
      <c r="G13" s="463" t="s">
        <v>4</v>
      </c>
      <c r="H13" s="472">
        <v>9220.6039999999994</v>
      </c>
      <c r="I13" s="473" t="s">
        <v>285</v>
      </c>
      <c r="J13" s="474">
        <v>0.78100000000000003</v>
      </c>
      <c r="K13" s="474">
        <v>11.446</v>
      </c>
      <c r="L13" s="474">
        <v>14.497</v>
      </c>
      <c r="M13" s="474">
        <v>33.529000000000003</v>
      </c>
      <c r="N13" s="474">
        <v>22.507000000000001</v>
      </c>
      <c r="O13" s="474">
        <v>13.571999999999999</v>
      </c>
      <c r="P13" s="474">
        <v>2.633</v>
      </c>
      <c r="Q13" s="474">
        <v>1.036</v>
      </c>
      <c r="T13" s="466"/>
      <c r="V13" s="466"/>
    </row>
    <row r="14" spans="1:23" s="466" customFormat="1" ht="11.25" customHeight="1" x14ac:dyDescent="0.2">
      <c r="A14" s="475"/>
      <c r="B14" s="476" t="s">
        <v>95</v>
      </c>
      <c r="C14" s="476"/>
      <c r="D14" s="476"/>
      <c r="E14" s="476"/>
      <c r="F14" s="477">
        <v>38712.396999999997</v>
      </c>
      <c r="G14" s="463" t="s">
        <v>4</v>
      </c>
      <c r="H14" s="477">
        <v>8471.8819999999996</v>
      </c>
      <c r="I14" s="477" t="s">
        <v>285</v>
      </c>
      <c r="J14" s="474">
        <v>0.252</v>
      </c>
      <c r="K14" s="474">
        <v>9.8740000000000006</v>
      </c>
      <c r="L14" s="474">
        <v>13.752000000000001</v>
      </c>
      <c r="M14" s="474">
        <v>38.600999999999999</v>
      </c>
      <c r="N14" s="474">
        <v>27.216000000000001</v>
      </c>
      <c r="O14" s="474">
        <v>9.7569999999999997</v>
      </c>
      <c r="P14" s="474">
        <v>0.54900000000000004</v>
      </c>
      <c r="Q14" s="474" t="s">
        <v>284</v>
      </c>
    </row>
    <row r="15" spans="1:23" s="466" customFormat="1" ht="11.25" customHeight="1" x14ac:dyDescent="0.2">
      <c r="A15" s="471">
        <v>2</v>
      </c>
      <c r="B15" s="475" t="s">
        <v>96</v>
      </c>
      <c r="C15" s="475"/>
      <c r="D15" s="475"/>
      <c r="E15" s="475"/>
      <c r="F15" s="477">
        <v>2008.0940000000001</v>
      </c>
      <c r="G15" s="463" t="s">
        <v>4</v>
      </c>
      <c r="H15" s="477">
        <v>3059.7020000000002</v>
      </c>
      <c r="I15" s="477" t="s">
        <v>285</v>
      </c>
      <c r="J15" s="474">
        <v>78.988</v>
      </c>
      <c r="K15" s="474">
        <v>0.57899999999999996</v>
      </c>
      <c r="L15" s="474" t="s">
        <v>284</v>
      </c>
      <c r="M15" s="474">
        <v>0.98099999999999998</v>
      </c>
      <c r="N15" s="474">
        <v>2.8559999999999999</v>
      </c>
      <c r="O15" s="474">
        <v>4.5270000000000001</v>
      </c>
      <c r="P15" s="474">
        <v>7.7949999999999999</v>
      </c>
      <c r="Q15" s="474">
        <v>4.274</v>
      </c>
    </row>
    <row r="16" spans="1:23" s="466" customFormat="1" ht="11.25" customHeight="1" x14ac:dyDescent="0.2">
      <c r="A16" s="471">
        <v>3</v>
      </c>
      <c r="B16" s="475" t="s">
        <v>140</v>
      </c>
      <c r="C16" s="475"/>
      <c r="D16" s="475"/>
      <c r="E16" s="475"/>
      <c r="F16" s="477">
        <v>144725.742</v>
      </c>
      <c r="G16" s="463" t="s">
        <v>4</v>
      </c>
      <c r="H16" s="477">
        <v>16471.839</v>
      </c>
      <c r="I16" s="477" t="s">
        <v>285</v>
      </c>
      <c r="J16" s="474">
        <v>29.957000000000001</v>
      </c>
      <c r="K16" s="474">
        <v>34.456000000000003</v>
      </c>
      <c r="L16" s="474">
        <v>21.564</v>
      </c>
      <c r="M16" s="474">
        <v>8.3460000000000001</v>
      </c>
      <c r="N16" s="474">
        <v>1.81</v>
      </c>
      <c r="O16" s="474">
        <v>3.427</v>
      </c>
      <c r="P16" s="474">
        <v>0.26</v>
      </c>
      <c r="Q16" s="474">
        <v>0.18</v>
      </c>
    </row>
    <row r="17" spans="1:17" s="466" customFormat="1" ht="11.25" customHeight="1" x14ac:dyDescent="0.2">
      <c r="A17" s="471"/>
      <c r="B17" s="476" t="s">
        <v>97</v>
      </c>
      <c r="C17" s="476"/>
      <c r="D17" s="476"/>
      <c r="E17" s="476"/>
      <c r="F17" s="477">
        <v>133177.68599999999</v>
      </c>
      <c r="G17" s="463" t="s">
        <v>4</v>
      </c>
      <c r="H17" s="477">
        <v>15923.082</v>
      </c>
      <c r="I17" s="477" t="s">
        <v>285</v>
      </c>
      <c r="J17" s="474">
        <v>31.27</v>
      </c>
      <c r="K17" s="474">
        <v>37.042000000000002</v>
      </c>
      <c r="L17" s="474">
        <v>23.234000000000002</v>
      </c>
      <c r="M17" s="474">
        <v>6.3449999999999998</v>
      </c>
      <c r="N17" s="474">
        <v>1.4279999999999999</v>
      </c>
      <c r="O17" s="474">
        <v>0.35</v>
      </c>
      <c r="P17" s="474">
        <v>0.184</v>
      </c>
      <c r="Q17" s="474">
        <v>0.14699999999999999</v>
      </c>
    </row>
    <row r="18" spans="1:17" s="466" customFormat="1" ht="11.25" customHeight="1" x14ac:dyDescent="0.2">
      <c r="A18" s="471">
        <v>4</v>
      </c>
      <c r="B18" s="475" t="s">
        <v>98</v>
      </c>
      <c r="C18" s="475"/>
      <c r="D18" s="475"/>
      <c r="E18" s="475"/>
      <c r="F18" s="477">
        <v>33643.262999999999</v>
      </c>
      <c r="G18" s="463" t="s">
        <v>4</v>
      </c>
      <c r="H18" s="477">
        <v>4945.5069999999996</v>
      </c>
      <c r="I18" s="477" t="s">
        <v>285</v>
      </c>
      <c r="J18" s="474">
        <v>4.5410000000000004</v>
      </c>
      <c r="K18" s="474">
        <v>2.56</v>
      </c>
      <c r="L18" s="474">
        <v>5.2869999999999999</v>
      </c>
      <c r="M18" s="474">
        <v>7.7140000000000004</v>
      </c>
      <c r="N18" s="474">
        <v>15.907</v>
      </c>
      <c r="O18" s="474">
        <v>31.015999999999998</v>
      </c>
      <c r="P18" s="474">
        <v>20.861000000000001</v>
      </c>
      <c r="Q18" s="474">
        <v>12.114000000000001</v>
      </c>
    </row>
    <row r="19" spans="1:17" s="466" customFormat="1" ht="11.25" customHeight="1" x14ac:dyDescent="0.2">
      <c r="A19" s="471">
        <v>5</v>
      </c>
      <c r="B19" s="475" t="s">
        <v>141</v>
      </c>
      <c r="C19" s="475"/>
      <c r="D19" s="475"/>
      <c r="E19" s="475"/>
      <c r="F19" s="477">
        <v>2094.4070000000002</v>
      </c>
      <c r="G19" s="463" t="s">
        <v>4</v>
      </c>
      <c r="H19" s="477">
        <v>1742.212</v>
      </c>
      <c r="I19" s="477" t="s">
        <v>285</v>
      </c>
      <c r="J19" s="474">
        <v>1.8939999999999999</v>
      </c>
      <c r="K19" s="474">
        <v>19.648</v>
      </c>
      <c r="L19" s="474">
        <v>5.5910000000000002</v>
      </c>
      <c r="M19" s="474">
        <v>21.718</v>
      </c>
      <c r="N19" s="474">
        <v>10.627000000000001</v>
      </c>
      <c r="O19" s="474">
        <v>10.704000000000001</v>
      </c>
      <c r="P19" s="474">
        <v>12.173999999999999</v>
      </c>
      <c r="Q19" s="474">
        <v>17.643999999999998</v>
      </c>
    </row>
    <row r="20" spans="1:17" s="466" customFormat="1" ht="11.25" customHeight="1" x14ac:dyDescent="0.2">
      <c r="A20" s="471">
        <v>6</v>
      </c>
      <c r="B20" s="475" t="s">
        <v>142</v>
      </c>
      <c r="C20" s="475"/>
      <c r="D20" s="475"/>
      <c r="E20" s="475"/>
      <c r="F20" s="477">
        <v>31111.760999999999</v>
      </c>
      <c r="G20" s="463" t="s">
        <v>4</v>
      </c>
      <c r="H20" s="477">
        <v>6744.5690000000004</v>
      </c>
      <c r="I20" s="477" t="s">
        <v>285</v>
      </c>
      <c r="J20" s="474">
        <v>17.233000000000001</v>
      </c>
      <c r="K20" s="474">
        <v>8.5890000000000004</v>
      </c>
      <c r="L20" s="474">
        <v>12.984</v>
      </c>
      <c r="M20" s="474">
        <v>21.521000000000001</v>
      </c>
      <c r="N20" s="474">
        <v>12.224</v>
      </c>
      <c r="O20" s="474">
        <v>15.648</v>
      </c>
      <c r="P20" s="474">
        <v>6.7329999999999997</v>
      </c>
      <c r="Q20" s="474">
        <v>5.0679999999999996</v>
      </c>
    </row>
    <row r="21" spans="1:17" s="466" customFormat="1" ht="11.25" customHeight="1" x14ac:dyDescent="0.2">
      <c r="A21" s="471"/>
      <c r="B21" s="476" t="s">
        <v>99</v>
      </c>
      <c r="C21" s="476"/>
      <c r="D21" s="476"/>
      <c r="E21" s="476"/>
      <c r="F21" s="477">
        <v>7577.6660000000002</v>
      </c>
      <c r="G21" s="463" t="s">
        <v>4</v>
      </c>
      <c r="H21" s="477">
        <v>2437.7220000000002</v>
      </c>
      <c r="I21" s="477" t="s">
        <v>285</v>
      </c>
      <c r="J21" s="474">
        <v>11.59</v>
      </c>
      <c r="K21" s="474">
        <v>3.9550000000000001</v>
      </c>
      <c r="L21" s="474">
        <v>16.472000000000001</v>
      </c>
      <c r="M21" s="474">
        <v>8.2949999999999999</v>
      </c>
      <c r="N21" s="474">
        <v>12.555</v>
      </c>
      <c r="O21" s="474">
        <v>26.408000000000001</v>
      </c>
      <c r="P21" s="474">
        <v>12.164</v>
      </c>
      <c r="Q21" s="474">
        <v>8.5609999999999999</v>
      </c>
    </row>
    <row r="22" spans="1:17" s="466" customFormat="1" ht="11.25" customHeight="1" x14ac:dyDescent="0.2">
      <c r="A22" s="471"/>
      <c r="B22" s="476" t="s">
        <v>100</v>
      </c>
      <c r="C22" s="476"/>
      <c r="D22" s="476"/>
      <c r="E22" s="476"/>
      <c r="F22" s="477">
        <v>14639.787</v>
      </c>
      <c r="G22" s="463" t="s">
        <v>4</v>
      </c>
      <c r="H22" s="477">
        <v>4965.0230000000001</v>
      </c>
      <c r="I22" s="477" t="s">
        <v>285</v>
      </c>
      <c r="J22" s="474">
        <v>4.0129999999999999</v>
      </c>
      <c r="K22" s="474">
        <v>10.978999999999999</v>
      </c>
      <c r="L22" s="474">
        <v>17.190999999999999</v>
      </c>
      <c r="M22" s="474">
        <v>38.475000000000001</v>
      </c>
      <c r="N22" s="474">
        <v>16.745000000000001</v>
      </c>
      <c r="O22" s="474">
        <v>9.5380000000000003</v>
      </c>
      <c r="P22" s="474">
        <v>1.496</v>
      </c>
      <c r="Q22" s="474">
        <v>1.5640000000000001</v>
      </c>
    </row>
    <row r="23" spans="1:17" s="466" customFormat="1" ht="11.25" customHeight="1" x14ac:dyDescent="0.2">
      <c r="A23" s="471"/>
      <c r="B23" s="476" t="s">
        <v>101</v>
      </c>
      <c r="C23" s="476"/>
      <c r="D23" s="476"/>
      <c r="E23" s="476"/>
      <c r="F23" s="477">
        <v>5086.5630000000001</v>
      </c>
      <c r="G23" s="463" t="s">
        <v>4</v>
      </c>
      <c r="H23" s="477">
        <v>2507.2310000000002</v>
      </c>
      <c r="I23" s="477" t="s">
        <v>285</v>
      </c>
      <c r="J23" s="474">
        <v>48.463999999999999</v>
      </c>
      <c r="K23" s="474">
        <v>8.8580000000000005</v>
      </c>
      <c r="L23" s="474">
        <v>2.1669999999999998</v>
      </c>
      <c r="M23" s="474">
        <v>3.53</v>
      </c>
      <c r="N23" s="474">
        <v>3.0819999999999999</v>
      </c>
      <c r="O23" s="474">
        <v>15.161</v>
      </c>
      <c r="P23" s="474">
        <v>11.968999999999999</v>
      </c>
      <c r="Q23" s="474">
        <v>6.7679999999999998</v>
      </c>
    </row>
    <row r="24" spans="1:17" s="466" customFormat="1" ht="11.25" customHeight="1" x14ac:dyDescent="0.2">
      <c r="A24" s="471">
        <v>7</v>
      </c>
      <c r="B24" s="475" t="s">
        <v>143</v>
      </c>
      <c r="C24" s="475"/>
      <c r="D24" s="475"/>
      <c r="E24" s="475"/>
      <c r="F24" s="477">
        <v>16070.475</v>
      </c>
      <c r="G24" s="463" t="s">
        <v>4</v>
      </c>
      <c r="H24" s="477">
        <v>5776.0529999999999</v>
      </c>
      <c r="I24" s="477" t="s">
        <v>285</v>
      </c>
      <c r="J24" s="474">
        <v>2.3090000000000002</v>
      </c>
      <c r="K24" s="474">
        <v>12.157</v>
      </c>
      <c r="L24" s="474">
        <v>36.234999999999999</v>
      </c>
      <c r="M24" s="474">
        <v>21.277000000000001</v>
      </c>
      <c r="N24" s="474">
        <v>10.94</v>
      </c>
      <c r="O24" s="474">
        <v>10.552</v>
      </c>
      <c r="P24" s="474">
        <v>4.9349999999999996</v>
      </c>
      <c r="Q24" s="474">
        <v>1.595</v>
      </c>
    </row>
    <row r="25" spans="1:17" s="466" customFormat="1" ht="11.25" customHeight="1" x14ac:dyDescent="0.2">
      <c r="A25" s="471"/>
      <c r="B25" s="476" t="s">
        <v>102</v>
      </c>
      <c r="C25" s="476"/>
      <c r="D25" s="476"/>
      <c r="E25" s="476"/>
      <c r="F25" s="477">
        <v>16020.288</v>
      </c>
      <c r="G25" s="463" t="s">
        <v>4</v>
      </c>
      <c r="H25" s="477">
        <v>5775.8530000000001</v>
      </c>
      <c r="I25" s="477" t="s">
        <v>285</v>
      </c>
      <c r="J25" s="474">
        <v>2.3170000000000002</v>
      </c>
      <c r="K25" s="474">
        <v>12.195</v>
      </c>
      <c r="L25" s="474">
        <v>36.347999999999999</v>
      </c>
      <c r="M25" s="474">
        <v>21.277999999999999</v>
      </c>
      <c r="N25" s="474">
        <v>10.974</v>
      </c>
      <c r="O25" s="474">
        <v>10.489000000000001</v>
      </c>
      <c r="P25" s="474">
        <v>4.8499999999999996</v>
      </c>
      <c r="Q25" s="474">
        <v>1.5489999999999999</v>
      </c>
    </row>
    <row r="26" spans="1:17" s="466" customFormat="1" ht="11.25" customHeight="1" x14ac:dyDescent="0.2">
      <c r="A26" s="471">
        <v>8</v>
      </c>
      <c r="B26" s="475" t="s">
        <v>113</v>
      </c>
      <c r="C26" s="475"/>
      <c r="D26" s="475"/>
      <c r="E26" s="475"/>
      <c r="F26" s="477">
        <v>8827.1200000000008</v>
      </c>
      <c r="G26" s="463" t="s">
        <v>4</v>
      </c>
      <c r="H26" s="477">
        <v>2510.848</v>
      </c>
      <c r="I26" s="477" t="s">
        <v>285</v>
      </c>
      <c r="J26" s="474">
        <v>15.459</v>
      </c>
      <c r="K26" s="474">
        <v>13.52</v>
      </c>
      <c r="L26" s="474">
        <v>9.4209999999999994</v>
      </c>
      <c r="M26" s="474">
        <v>12.645</v>
      </c>
      <c r="N26" s="474">
        <v>14.834</v>
      </c>
      <c r="O26" s="474">
        <v>20.658000000000001</v>
      </c>
      <c r="P26" s="474">
        <v>9.1999999999999993</v>
      </c>
      <c r="Q26" s="474">
        <v>4.2619999999999996</v>
      </c>
    </row>
    <row r="27" spans="1:17" s="466" customFormat="1" ht="11.25" customHeight="1" x14ac:dyDescent="0.2">
      <c r="A27" s="471">
        <v>9</v>
      </c>
      <c r="B27" s="475" t="s">
        <v>103</v>
      </c>
      <c r="C27" s="475"/>
      <c r="D27" s="475"/>
      <c r="E27" s="475"/>
      <c r="F27" s="477">
        <v>20374.677</v>
      </c>
      <c r="G27" s="463" t="s">
        <v>4</v>
      </c>
      <c r="H27" s="477">
        <v>3332.826</v>
      </c>
      <c r="I27" s="477" t="s">
        <v>285</v>
      </c>
      <c r="J27" s="474">
        <v>15.728999999999999</v>
      </c>
      <c r="K27" s="474">
        <v>24.74</v>
      </c>
      <c r="L27" s="474">
        <v>19.338000000000001</v>
      </c>
      <c r="M27" s="474">
        <v>11.05</v>
      </c>
      <c r="N27" s="474">
        <v>11.295</v>
      </c>
      <c r="O27" s="474">
        <v>9.2929999999999993</v>
      </c>
      <c r="P27" s="474">
        <v>5.9930000000000003</v>
      </c>
      <c r="Q27" s="474">
        <v>2.5619999999999998</v>
      </c>
    </row>
    <row r="28" spans="1:17" s="466" customFormat="1" ht="11.25" customHeight="1" x14ac:dyDescent="0.2">
      <c r="A28" s="471">
        <v>10</v>
      </c>
      <c r="B28" s="475" t="s">
        <v>104</v>
      </c>
      <c r="C28" s="475"/>
      <c r="D28" s="475"/>
      <c r="E28" s="475"/>
      <c r="F28" s="477">
        <v>11423.805</v>
      </c>
      <c r="G28" s="463" t="s">
        <v>4</v>
      </c>
      <c r="H28" s="477">
        <v>4513.2309999999998</v>
      </c>
      <c r="I28" s="477" t="s">
        <v>285</v>
      </c>
      <c r="J28" s="474">
        <v>14.98</v>
      </c>
      <c r="K28" s="474">
        <v>18.224</v>
      </c>
      <c r="L28" s="474">
        <v>5.8019999999999996</v>
      </c>
      <c r="M28" s="474">
        <v>13.669</v>
      </c>
      <c r="N28" s="474">
        <v>14.478999999999999</v>
      </c>
      <c r="O28" s="474">
        <v>18.495999999999999</v>
      </c>
      <c r="P28" s="474">
        <v>10.760999999999999</v>
      </c>
      <c r="Q28" s="474">
        <v>3.5880000000000001</v>
      </c>
    </row>
    <row r="29" spans="1:17" s="466" customFormat="1" ht="11.25" customHeight="1" x14ac:dyDescent="0.2">
      <c r="A29" s="471">
        <v>11</v>
      </c>
      <c r="B29" s="475" t="s">
        <v>105</v>
      </c>
      <c r="C29" s="475"/>
      <c r="D29" s="475"/>
      <c r="E29" s="475"/>
      <c r="F29" s="477">
        <v>8704.1080000000002</v>
      </c>
      <c r="G29" s="463" t="s">
        <v>4</v>
      </c>
      <c r="H29" s="477">
        <v>1893.45</v>
      </c>
      <c r="I29" s="477" t="s">
        <v>285</v>
      </c>
      <c r="J29" s="474">
        <v>9.5630000000000006</v>
      </c>
      <c r="K29" s="474">
        <v>21.503</v>
      </c>
      <c r="L29" s="474">
        <v>19.757000000000001</v>
      </c>
      <c r="M29" s="474">
        <v>14.195</v>
      </c>
      <c r="N29" s="474">
        <v>14.422000000000001</v>
      </c>
      <c r="O29" s="474">
        <v>10.835000000000001</v>
      </c>
      <c r="P29" s="474">
        <v>5.367</v>
      </c>
      <c r="Q29" s="474">
        <v>4.3570000000000002</v>
      </c>
    </row>
    <row r="30" spans="1:17" s="466" customFormat="1" ht="11.25" customHeight="1" x14ac:dyDescent="0.2">
      <c r="A30" s="471">
        <v>12</v>
      </c>
      <c r="B30" s="475" t="s">
        <v>106</v>
      </c>
      <c r="C30" s="475"/>
      <c r="D30" s="475"/>
      <c r="E30" s="475"/>
      <c r="F30" s="477">
        <v>8581.0669999999991</v>
      </c>
      <c r="G30" s="463" t="s">
        <v>4</v>
      </c>
      <c r="H30" s="477">
        <v>5079.0540000000001</v>
      </c>
      <c r="I30" s="477" t="s">
        <v>285</v>
      </c>
      <c r="J30" s="474">
        <v>60.124000000000002</v>
      </c>
      <c r="K30" s="474">
        <v>6.4610000000000003</v>
      </c>
      <c r="L30" s="474">
        <v>2.0139999999999998</v>
      </c>
      <c r="M30" s="474">
        <v>3.3839999999999999</v>
      </c>
      <c r="N30" s="474">
        <v>3.3450000000000002</v>
      </c>
      <c r="O30" s="474">
        <v>10.742000000000001</v>
      </c>
      <c r="P30" s="474">
        <v>7.1340000000000003</v>
      </c>
      <c r="Q30" s="474">
        <v>6.798</v>
      </c>
    </row>
    <row r="31" spans="1:17" s="466" customFormat="1" ht="11.25" customHeight="1" x14ac:dyDescent="0.2">
      <c r="A31" s="471">
        <v>13</v>
      </c>
      <c r="B31" s="475" t="s">
        <v>107</v>
      </c>
      <c r="C31" s="475"/>
      <c r="D31" s="475"/>
      <c r="E31" s="475"/>
      <c r="F31" s="477">
        <v>1561.126</v>
      </c>
      <c r="G31" s="463" t="s">
        <v>4</v>
      </c>
      <c r="H31" s="477">
        <v>464.005</v>
      </c>
      <c r="I31" s="477" t="s">
        <v>285</v>
      </c>
      <c r="J31" s="474">
        <v>10.143000000000001</v>
      </c>
      <c r="K31" s="474">
        <v>2.456</v>
      </c>
      <c r="L31" s="474">
        <v>12.82</v>
      </c>
      <c r="M31" s="474">
        <v>15.294</v>
      </c>
      <c r="N31" s="474">
        <v>8.2170000000000005</v>
      </c>
      <c r="O31" s="474">
        <v>12.837999999999999</v>
      </c>
      <c r="P31" s="474">
        <v>22.518000000000001</v>
      </c>
      <c r="Q31" s="474">
        <v>15.715</v>
      </c>
    </row>
    <row r="32" spans="1:17" s="466" customFormat="1" ht="11.25" customHeight="1" x14ac:dyDescent="0.2">
      <c r="A32" s="471">
        <v>14</v>
      </c>
      <c r="B32" s="475" t="s">
        <v>144</v>
      </c>
      <c r="C32" s="475"/>
      <c r="D32" s="475"/>
      <c r="E32" s="475"/>
      <c r="F32" s="477">
        <v>28416.728999999999</v>
      </c>
      <c r="G32" s="463" t="s">
        <v>4</v>
      </c>
      <c r="H32" s="477">
        <v>6527.5370000000003</v>
      </c>
      <c r="I32" s="477" t="s">
        <v>285</v>
      </c>
      <c r="J32" s="474">
        <v>26.468</v>
      </c>
      <c r="K32" s="474">
        <v>21.295000000000002</v>
      </c>
      <c r="L32" s="474">
        <v>15.329000000000001</v>
      </c>
      <c r="M32" s="474">
        <v>14.632999999999999</v>
      </c>
      <c r="N32" s="474">
        <v>11.391</v>
      </c>
      <c r="O32" s="474">
        <v>8.4740000000000002</v>
      </c>
      <c r="P32" s="474">
        <v>1.8080000000000001</v>
      </c>
      <c r="Q32" s="474">
        <v>0.60099999999999998</v>
      </c>
    </row>
    <row r="33" spans="1:17" s="466" customFormat="1" ht="11.25" customHeight="1" x14ac:dyDescent="0.2">
      <c r="A33" s="471">
        <v>15</v>
      </c>
      <c r="B33" s="475" t="s">
        <v>108</v>
      </c>
      <c r="C33" s="475"/>
      <c r="D33" s="475"/>
      <c r="E33" s="475"/>
      <c r="F33" s="477">
        <v>6967.2070000000003</v>
      </c>
      <c r="G33" s="463" t="s">
        <v>4</v>
      </c>
      <c r="H33" s="477">
        <v>2143.9899999999998</v>
      </c>
      <c r="I33" s="477" t="s">
        <v>285</v>
      </c>
      <c r="J33" s="474">
        <v>2.4489999999999998</v>
      </c>
      <c r="K33" s="474">
        <v>2.0390000000000001</v>
      </c>
      <c r="L33" s="474">
        <v>9.2360000000000007</v>
      </c>
      <c r="M33" s="474">
        <v>12.644</v>
      </c>
      <c r="N33" s="474">
        <v>21.693000000000001</v>
      </c>
      <c r="O33" s="474">
        <v>36.896999999999998</v>
      </c>
      <c r="P33" s="474">
        <v>10.628</v>
      </c>
      <c r="Q33" s="474">
        <v>4.4139999999999997</v>
      </c>
    </row>
    <row r="34" spans="1:17" s="466" customFormat="1" ht="11.25" customHeight="1" x14ac:dyDescent="0.2">
      <c r="A34" s="471">
        <v>16</v>
      </c>
      <c r="B34" s="475" t="s">
        <v>248</v>
      </c>
      <c r="C34" s="475"/>
      <c r="D34" s="475"/>
      <c r="E34" s="475"/>
      <c r="F34" s="477">
        <v>22057.632000000001</v>
      </c>
      <c r="G34" s="463" t="s">
        <v>4</v>
      </c>
      <c r="H34" s="477">
        <v>2524.1109999999999</v>
      </c>
      <c r="I34" s="477" t="s">
        <v>285</v>
      </c>
      <c r="J34" s="474">
        <v>24.933</v>
      </c>
      <c r="K34" s="474">
        <v>29.445</v>
      </c>
      <c r="L34" s="474">
        <v>18.459</v>
      </c>
      <c r="M34" s="474">
        <v>11.25</v>
      </c>
      <c r="N34" s="474">
        <v>7.5039999999999996</v>
      </c>
      <c r="O34" s="474">
        <v>6.0780000000000003</v>
      </c>
      <c r="P34" s="474">
        <v>1.264</v>
      </c>
      <c r="Q34" s="474">
        <v>1.0660000000000001</v>
      </c>
    </row>
    <row r="35" spans="1:17" s="466" customFormat="1" ht="11.25" customHeight="1" x14ac:dyDescent="0.2">
      <c r="A35" s="471">
        <v>17</v>
      </c>
      <c r="B35" s="475" t="s">
        <v>109</v>
      </c>
      <c r="C35" s="475"/>
      <c r="D35" s="475"/>
      <c r="E35" s="475"/>
      <c r="F35" s="477">
        <v>2460.46</v>
      </c>
      <c r="G35" s="463" t="s">
        <v>4</v>
      </c>
      <c r="H35" s="477">
        <v>1089.144</v>
      </c>
      <c r="I35" s="477" t="s">
        <v>285</v>
      </c>
      <c r="J35" s="474">
        <v>23.47</v>
      </c>
      <c r="K35" s="474">
        <v>24.474</v>
      </c>
      <c r="L35" s="474">
        <v>11.026</v>
      </c>
      <c r="M35" s="474">
        <v>12.65</v>
      </c>
      <c r="N35" s="474">
        <v>4.0129999999999999</v>
      </c>
      <c r="O35" s="474">
        <v>12.571999999999999</v>
      </c>
      <c r="P35" s="474">
        <v>7.1769999999999996</v>
      </c>
      <c r="Q35" s="474">
        <v>4.617</v>
      </c>
    </row>
    <row r="36" spans="1:17" s="466" customFormat="1" ht="11.25" customHeight="1" x14ac:dyDescent="0.2">
      <c r="A36" s="471">
        <v>18</v>
      </c>
      <c r="B36" s="475" t="s">
        <v>110</v>
      </c>
      <c r="C36" s="475"/>
      <c r="D36" s="475"/>
      <c r="E36" s="475"/>
      <c r="F36" s="477">
        <v>37144.603000000003</v>
      </c>
      <c r="G36" s="463" t="s">
        <v>4</v>
      </c>
      <c r="H36" s="477">
        <v>4542.6260000000002</v>
      </c>
      <c r="I36" s="477" t="s">
        <v>285</v>
      </c>
      <c r="J36" s="474">
        <v>1.9239999999999999</v>
      </c>
      <c r="K36" s="474">
        <v>6.9489999999999998</v>
      </c>
      <c r="L36" s="474">
        <v>3.81</v>
      </c>
      <c r="M36" s="474">
        <v>13.978</v>
      </c>
      <c r="N36" s="474">
        <v>14.303000000000001</v>
      </c>
      <c r="O36" s="474">
        <v>30.669</v>
      </c>
      <c r="P36" s="474">
        <v>16.47</v>
      </c>
      <c r="Q36" s="474">
        <v>11.897</v>
      </c>
    </row>
    <row r="37" spans="1:17" s="466" customFormat="1" ht="11.25" customHeight="1" x14ac:dyDescent="0.2">
      <c r="A37" s="471">
        <v>19</v>
      </c>
      <c r="B37" s="475" t="s">
        <v>114</v>
      </c>
      <c r="C37" s="475"/>
      <c r="D37" s="475"/>
      <c r="E37" s="475"/>
      <c r="F37" s="477">
        <v>1084.0450000000001</v>
      </c>
      <c r="G37" s="463" t="s">
        <v>4</v>
      </c>
      <c r="H37" s="477">
        <v>758.18399999999997</v>
      </c>
      <c r="I37" s="477" t="s">
        <v>285</v>
      </c>
      <c r="J37" s="474">
        <v>17.544</v>
      </c>
      <c r="K37" s="474">
        <v>27.309000000000001</v>
      </c>
      <c r="L37" s="474">
        <v>6.5350000000000001</v>
      </c>
      <c r="M37" s="474">
        <v>7.4039999999999999</v>
      </c>
      <c r="N37" s="474">
        <v>11.746</v>
      </c>
      <c r="O37" s="474">
        <v>24.181999999999999</v>
      </c>
      <c r="P37" s="474">
        <v>5.28</v>
      </c>
      <c r="Q37" s="474" t="s">
        <v>284</v>
      </c>
    </row>
    <row r="38" spans="1:17" ht="11.25" customHeight="1" x14ac:dyDescent="0.2">
      <c r="A38" s="106">
        <v>20</v>
      </c>
      <c r="B38" s="60" t="s">
        <v>111</v>
      </c>
      <c r="C38" s="60"/>
      <c r="D38" s="60"/>
      <c r="E38" s="60"/>
      <c r="F38" s="35">
        <v>3300.0340000000001</v>
      </c>
      <c r="G38" s="48" t="s">
        <v>4</v>
      </c>
      <c r="H38" s="35">
        <v>2093.4949999999999</v>
      </c>
      <c r="I38" s="35" t="s">
        <v>285</v>
      </c>
      <c r="J38" s="55">
        <v>49.628999999999998</v>
      </c>
      <c r="K38" s="55">
        <v>17.420999999999999</v>
      </c>
      <c r="L38" s="55">
        <v>2.847</v>
      </c>
      <c r="M38" s="55">
        <v>13.06</v>
      </c>
      <c r="N38" s="55">
        <v>8.4260000000000002</v>
      </c>
      <c r="O38" s="55">
        <v>2.5670000000000002</v>
      </c>
      <c r="P38" s="55">
        <v>3.2090000000000001</v>
      </c>
      <c r="Q38" s="55">
        <v>2.8420000000000001</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13" type="noConversion"/>
  <pageMargins left="0.75" right="0.75" top="1" bottom="1" header="0.5" footer="0.5"/>
  <pageSetup paperSize="9" scale="9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R40"/>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3" customWidth="1"/>
    <col min="16" max="16" width="7" style="33" customWidth="1"/>
    <col min="17" max="17" width="5" style="33" customWidth="1"/>
    <col min="18" max="16384" width="9.140625" style="1"/>
  </cols>
  <sheetData>
    <row r="1" spans="1:18" ht="6.75" customHeight="1" x14ac:dyDescent="0.2"/>
    <row r="2" spans="1:18" ht="15" customHeight="1" x14ac:dyDescent="0.2">
      <c r="A2" s="183" t="s">
        <v>506</v>
      </c>
      <c r="B2" s="19"/>
      <c r="C2" s="19"/>
      <c r="D2" s="19"/>
      <c r="E2" s="19"/>
      <c r="F2" s="19"/>
      <c r="G2" s="19"/>
      <c r="H2" s="19"/>
      <c r="I2" s="19"/>
      <c r="J2" s="19"/>
      <c r="K2" s="19"/>
      <c r="L2" s="19"/>
      <c r="M2" s="19"/>
      <c r="N2" s="19"/>
      <c r="O2" s="32"/>
      <c r="P2" s="32"/>
      <c r="Q2" s="32"/>
    </row>
    <row r="3" spans="1:18" ht="15" hidden="1" customHeight="1" x14ac:dyDescent="0.2">
      <c r="A3" s="183"/>
      <c r="B3" s="19"/>
      <c r="C3" s="19"/>
      <c r="D3" s="19"/>
      <c r="E3" s="19"/>
      <c r="F3" s="19"/>
      <c r="G3" s="19"/>
      <c r="H3" s="19"/>
      <c r="I3" s="19"/>
      <c r="J3" s="19"/>
      <c r="K3" s="19"/>
      <c r="L3" s="19"/>
      <c r="M3" s="19"/>
      <c r="N3" s="19"/>
      <c r="O3" s="32"/>
      <c r="P3" s="32"/>
      <c r="Q3" s="32"/>
    </row>
    <row r="4" spans="1:18" ht="15" customHeight="1" thickBot="1" x14ac:dyDescent="0.25">
      <c r="A4" s="359" t="s">
        <v>507</v>
      </c>
      <c r="B4" s="43"/>
      <c r="C4" s="43"/>
      <c r="D4" s="43"/>
      <c r="E4" s="43"/>
      <c r="F4" s="43"/>
      <c r="G4" s="43"/>
      <c r="H4" s="43"/>
      <c r="I4" s="43"/>
      <c r="J4" s="19"/>
      <c r="K4" s="19"/>
      <c r="L4" s="19"/>
      <c r="M4" s="19"/>
      <c r="N4" s="19"/>
      <c r="O4" s="32"/>
      <c r="P4" s="32"/>
      <c r="Q4" s="32"/>
    </row>
    <row r="5" spans="1:18" ht="15.75" hidden="1" thickBot="1" x14ac:dyDescent="0.3">
      <c r="A5" s="44"/>
      <c r="B5" s="43"/>
      <c r="C5" s="43"/>
      <c r="D5" s="43"/>
      <c r="E5" s="43"/>
      <c r="F5" s="43"/>
      <c r="G5" s="43"/>
      <c r="H5" s="43"/>
      <c r="I5" s="43"/>
      <c r="J5" s="19"/>
      <c r="K5" s="19"/>
      <c r="L5" s="19"/>
      <c r="M5" s="19"/>
      <c r="N5" s="19"/>
      <c r="O5" s="32"/>
      <c r="P5" s="32"/>
      <c r="Q5" s="32"/>
    </row>
    <row r="6" spans="1:18" ht="22.5" x14ac:dyDescent="0.2">
      <c r="A6" s="34" t="s">
        <v>54</v>
      </c>
      <c r="B6" s="34" t="s">
        <v>139</v>
      </c>
      <c r="C6" s="34"/>
      <c r="D6" s="34"/>
      <c r="E6" s="34"/>
      <c r="F6" s="539" t="s">
        <v>281</v>
      </c>
      <c r="G6" s="539"/>
      <c r="H6" s="539"/>
      <c r="I6" s="101"/>
      <c r="J6" s="542" t="s">
        <v>63</v>
      </c>
      <c r="K6" s="543"/>
      <c r="L6" s="543"/>
      <c r="M6" s="543"/>
      <c r="N6" s="543"/>
      <c r="O6" s="543"/>
      <c r="P6" s="543"/>
      <c r="Q6" s="543"/>
    </row>
    <row r="7" spans="1:18" ht="14.25" customHeight="1" thickBot="1" x14ac:dyDescent="0.25">
      <c r="A7" s="51"/>
      <c r="B7" s="51"/>
      <c r="C7" s="51"/>
      <c r="D7" s="51"/>
      <c r="E7" s="51"/>
      <c r="F7" s="26" t="s">
        <v>22</v>
      </c>
      <c r="G7" s="540" t="s">
        <v>124</v>
      </c>
      <c r="H7" s="540"/>
      <c r="I7" s="107"/>
      <c r="J7" s="26" t="s">
        <v>55</v>
      </c>
      <c r="K7" s="26" t="s">
        <v>56</v>
      </c>
      <c r="L7" s="26" t="s">
        <v>57</v>
      </c>
      <c r="M7" s="26" t="s">
        <v>58</v>
      </c>
      <c r="N7" s="26" t="s">
        <v>59</v>
      </c>
      <c r="O7" s="26" t="s">
        <v>60</v>
      </c>
      <c r="P7" s="26" t="s">
        <v>61</v>
      </c>
      <c r="Q7" s="26" t="s">
        <v>62</v>
      </c>
    </row>
    <row r="8" spans="1:18" ht="12" customHeight="1" x14ac:dyDescent="0.2">
      <c r="A8" s="61"/>
      <c r="B8" s="61"/>
      <c r="C8" s="61"/>
      <c r="D8" s="61"/>
      <c r="E8" s="61"/>
      <c r="F8" s="101"/>
      <c r="G8" s="101"/>
      <c r="H8" s="101"/>
      <c r="I8" s="101"/>
      <c r="J8" s="101"/>
      <c r="K8" s="101"/>
      <c r="L8" s="101"/>
      <c r="M8" s="101"/>
      <c r="N8" s="101"/>
      <c r="O8" s="101"/>
      <c r="P8" s="101"/>
      <c r="Q8" s="101"/>
    </row>
    <row r="9" spans="1:18" ht="12" hidden="1" customHeight="1" x14ac:dyDescent="0.2">
      <c r="A9" s="61"/>
      <c r="B9" s="61"/>
      <c r="C9" s="61"/>
      <c r="D9" s="61"/>
      <c r="E9" s="61"/>
      <c r="F9" s="101"/>
      <c r="G9" s="101"/>
      <c r="H9" s="101"/>
      <c r="I9" s="101"/>
      <c r="J9" s="101"/>
      <c r="K9" s="101"/>
      <c r="L9" s="101"/>
      <c r="M9" s="101"/>
      <c r="N9" s="101"/>
      <c r="O9" s="101"/>
      <c r="P9" s="101"/>
      <c r="Q9" s="101"/>
    </row>
    <row r="10" spans="1:18" ht="12" hidden="1" customHeight="1" x14ac:dyDescent="0.2">
      <c r="A10" s="61"/>
      <c r="B10" s="61"/>
      <c r="C10" s="61"/>
      <c r="D10" s="61"/>
      <c r="E10" s="61"/>
      <c r="F10" s="101"/>
      <c r="G10" s="101"/>
      <c r="H10" s="101"/>
      <c r="I10" s="101"/>
      <c r="J10" s="101"/>
      <c r="K10" s="101"/>
      <c r="L10" s="101"/>
      <c r="M10" s="101"/>
      <c r="N10" s="101"/>
      <c r="O10" s="101"/>
      <c r="P10" s="101"/>
      <c r="Q10" s="101"/>
    </row>
    <row r="11" spans="1:18" ht="12" customHeight="1" x14ac:dyDescent="0.2">
      <c r="A11" s="541" t="s">
        <v>22</v>
      </c>
      <c r="B11" s="541"/>
      <c r="C11" s="34"/>
      <c r="D11" s="34"/>
      <c r="E11" s="34"/>
      <c r="F11" s="68">
        <v>40108.241999999998</v>
      </c>
      <c r="G11" s="48" t="s">
        <v>4</v>
      </c>
      <c r="H11" s="68">
        <v>2056.692</v>
      </c>
      <c r="I11" s="68" t="s">
        <v>285</v>
      </c>
      <c r="J11" s="113">
        <v>0.98199999999999998</v>
      </c>
      <c r="K11" s="113">
        <v>3.5219999999999998</v>
      </c>
      <c r="L11" s="113">
        <v>5.6829999999999998</v>
      </c>
      <c r="M11" s="113">
        <v>10.492000000000001</v>
      </c>
      <c r="N11" s="113">
        <v>12.407</v>
      </c>
      <c r="O11" s="113">
        <v>25.030999999999999</v>
      </c>
      <c r="P11" s="113">
        <v>18.891999999999999</v>
      </c>
      <c r="Q11" s="113">
        <v>22.991</v>
      </c>
      <c r="R11" s="19"/>
    </row>
    <row r="12" spans="1:18" ht="12" customHeight="1" x14ac:dyDescent="0.2">
      <c r="A12" s="61"/>
      <c r="B12" s="61"/>
      <c r="C12" s="61"/>
      <c r="D12" s="61"/>
      <c r="E12" s="61"/>
      <c r="F12" s="101"/>
      <c r="G12" s="58"/>
      <c r="H12" s="101"/>
      <c r="I12" s="101"/>
      <c r="J12" s="101"/>
      <c r="K12" s="101"/>
      <c r="L12" s="101"/>
      <c r="M12" s="101"/>
      <c r="N12" s="101"/>
      <c r="O12" s="101"/>
      <c r="P12" s="101"/>
      <c r="Q12" s="101"/>
    </row>
    <row r="13" spans="1:18" s="106" customFormat="1" ht="11.25" customHeight="1" x14ac:dyDescent="0.2">
      <c r="A13" s="106">
        <v>1</v>
      </c>
      <c r="B13" s="106" t="s">
        <v>112</v>
      </c>
      <c r="F13" s="35">
        <v>5110.0590000000002</v>
      </c>
      <c r="G13" s="48" t="s">
        <v>4</v>
      </c>
      <c r="H13" s="35">
        <v>823.02</v>
      </c>
      <c r="I13" s="99" t="s">
        <v>285</v>
      </c>
      <c r="J13" s="55">
        <v>4.2000000000000003E-2</v>
      </c>
      <c r="K13" s="55">
        <v>2.1030000000000002</v>
      </c>
      <c r="L13" s="55">
        <v>5.6459999999999999</v>
      </c>
      <c r="M13" s="55">
        <v>24.399000000000001</v>
      </c>
      <c r="N13" s="55">
        <v>27.582999999999998</v>
      </c>
      <c r="O13" s="55">
        <v>26.038</v>
      </c>
      <c r="P13" s="55">
        <v>8.3949999999999996</v>
      </c>
      <c r="Q13" s="55">
        <v>5.7939999999999996</v>
      </c>
    </row>
    <row r="14" spans="1:18" ht="11.25" customHeight="1" x14ac:dyDescent="0.2">
      <c r="A14" s="60"/>
      <c r="B14" s="70" t="s">
        <v>95</v>
      </c>
      <c r="C14" s="70"/>
      <c r="D14" s="70"/>
      <c r="E14" s="70"/>
      <c r="F14" s="35">
        <v>3423</v>
      </c>
      <c r="G14" s="48" t="s">
        <v>4</v>
      </c>
      <c r="H14" s="35">
        <v>722.24400000000003</v>
      </c>
      <c r="I14" s="35" t="s">
        <v>285</v>
      </c>
      <c r="J14" s="55">
        <v>0.02</v>
      </c>
      <c r="K14" s="55">
        <v>2.0430000000000001</v>
      </c>
      <c r="L14" s="55">
        <v>5.9960000000000004</v>
      </c>
      <c r="M14" s="55">
        <v>30.884</v>
      </c>
      <c r="N14" s="55">
        <v>36.850999999999999</v>
      </c>
      <c r="O14" s="55">
        <v>22.056000000000001</v>
      </c>
      <c r="P14" s="55">
        <v>2.15</v>
      </c>
      <c r="Q14" s="55" t="s">
        <v>284</v>
      </c>
    </row>
    <row r="15" spans="1:18" ht="11.25" customHeight="1" x14ac:dyDescent="0.2">
      <c r="A15" s="106">
        <v>2</v>
      </c>
      <c r="B15" s="60" t="s">
        <v>96</v>
      </c>
      <c r="C15" s="60"/>
      <c r="D15" s="60"/>
      <c r="E15" s="60"/>
      <c r="F15" s="35">
        <v>139.36500000000001</v>
      </c>
      <c r="G15" s="48" t="s">
        <v>4</v>
      </c>
      <c r="H15" s="35">
        <v>103.54</v>
      </c>
      <c r="I15" s="35" t="s">
        <v>285</v>
      </c>
      <c r="J15" s="55">
        <v>4.617</v>
      </c>
      <c r="K15" s="55">
        <v>0.1</v>
      </c>
      <c r="L15" s="55" t="s">
        <v>284</v>
      </c>
      <c r="M15" s="55">
        <v>1.157</v>
      </c>
      <c r="N15" s="55">
        <v>5.5129999999999999</v>
      </c>
      <c r="O15" s="55">
        <v>13.201000000000001</v>
      </c>
      <c r="P15" s="55">
        <v>47.066000000000003</v>
      </c>
      <c r="Q15" s="55">
        <v>28.344999999999999</v>
      </c>
    </row>
    <row r="16" spans="1:18" ht="11.25" customHeight="1" x14ac:dyDescent="0.2">
      <c r="A16" s="106">
        <v>3</v>
      </c>
      <c r="B16" s="60" t="s">
        <v>140</v>
      </c>
      <c r="C16" s="60"/>
      <c r="D16" s="60"/>
      <c r="E16" s="60"/>
      <c r="F16" s="35">
        <v>4275.1210000000001</v>
      </c>
      <c r="G16" s="48" t="s">
        <v>4</v>
      </c>
      <c r="H16" s="35">
        <v>606.452</v>
      </c>
      <c r="I16" s="35" t="s">
        <v>285</v>
      </c>
      <c r="J16" s="55">
        <v>4.5919999999999996</v>
      </c>
      <c r="K16" s="55">
        <v>18.414999999999999</v>
      </c>
      <c r="L16" s="55">
        <v>23.327999999999999</v>
      </c>
      <c r="M16" s="55">
        <v>19.998000000000001</v>
      </c>
      <c r="N16" s="55">
        <v>7.226</v>
      </c>
      <c r="O16" s="55">
        <v>19.59</v>
      </c>
      <c r="P16" s="55">
        <v>3.1269999999999998</v>
      </c>
      <c r="Q16" s="55">
        <v>3.7250000000000001</v>
      </c>
    </row>
    <row r="17" spans="1:17" ht="11.25" customHeight="1" x14ac:dyDescent="0.2">
      <c r="A17" s="106"/>
      <c r="B17" s="70" t="s">
        <v>97</v>
      </c>
      <c r="C17" s="70"/>
      <c r="D17" s="70"/>
      <c r="E17" s="70"/>
      <c r="F17" s="35">
        <v>3025.4969999999998</v>
      </c>
      <c r="G17" s="48" t="s">
        <v>4</v>
      </c>
      <c r="H17" s="35">
        <v>392.35300000000001</v>
      </c>
      <c r="I17" s="35" t="s">
        <v>285</v>
      </c>
      <c r="J17" s="55">
        <v>6.0830000000000002</v>
      </c>
      <c r="K17" s="55">
        <v>25.808</v>
      </c>
      <c r="L17" s="55">
        <v>32.603999999999999</v>
      </c>
      <c r="M17" s="55">
        <v>18.728999999999999</v>
      </c>
      <c r="N17" s="55">
        <v>6.782</v>
      </c>
      <c r="O17" s="55">
        <v>3.3460000000000001</v>
      </c>
      <c r="P17" s="55">
        <v>2.6789999999999998</v>
      </c>
      <c r="Q17" s="55">
        <v>3.9689999999999999</v>
      </c>
    </row>
    <row r="18" spans="1:17" ht="11.25" customHeight="1" x14ac:dyDescent="0.2">
      <c r="A18" s="106">
        <v>4</v>
      </c>
      <c r="B18" s="60" t="s">
        <v>98</v>
      </c>
      <c r="C18" s="60"/>
      <c r="D18" s="60"/>
      <c r="E18" s="60"/>
      <c r="F18" s="35">
        <v>7076.28</v>
      </c>
      <c r="G18" s="48" t="s">
        <v>4</v>
      </c>
      <c r="H18" s="35">
        <v>1165.404</v>
      </c>
      <c r="I18" s="35" t="s">
        <v>285</v>
      </c>
      <c r="J18" s="55">
        <v>0.128</v>
      </c>
      <c r="K18" s="55">
        <v>0.14599999999999999</v>
      </c>
      <c r="L18" s="55">
        <v>0.78900000000000003</v>
      </c>
      <c r="M18" s="55">
        <v>2.0350000000000001</v>
      </c>
      <c r="N18" s="55">
        <v>8.0909999999999993</v>
      </c>
      <c r="O18" s="55">
        <v>26.385999999999999</v>
      </c>
      <c r="P18" s="55">
        <v>28.148</v>
      </c>
      <c r="Q18" s="55">
        <v>34.276000000000003</v>
      </c>
    </row>
    <row r="19" spans="1:17" ht="11.25" customHeight="1" x14ac:dyDescent="0.2">
      <c r="A19" s="106">
        <v>5</v>
      </c>
      <c r="B19" s="60" t="s">
        <v>141</v>
      </c>
      <c r="C19" s="60"/>
      <c r="D19" s="60"/>
      <c r="E19" s="60"/>
      <c r="F19" s="35">
        <v>262.51</v>
      </c>
      <c r="G19" s="48" t="s">
        <v>4</v>
      </c>
      <c r="H19" s="35">
        <v>295.51299999999998</v>
      </c>
      <c r="I19" s="35" t="s">
        <v>285</v>
      </c>
      <c r="J19" s="55">
        <v>1.6E-2</v>
      </c>
      <c r="K19" s="55">
        <v>3.0129999999999999</v>
      </c>
      <c r="L19" s="55">
        <v>0.92</v>
      </c>
      <c r="M19" s="55">
        <v>13.224</v>
      </c>
      <c r="N19" s="55">
        <v>9.4550000000000001</v>
      </c>
      <c r="O19" s="55">
        <v>9.6560000000000006</v>
      </c>
      <c r="P19" s="55">
        <v>19.152999999999999</v>
      </c>
      <c r="Q19" s="55">
        <v>44.563000000000002</v>
      </c>
    </row>
    <row r="20" spans="1:17" ht="11.25" customHeight="1" x14ac:dyDescent="0.2">
      <c r="A20" s="106">
        <v>6</v>
      </c>
      <c r="B20" s="60" t="s">
        <v>142</v>
      </c>
      <c r="C20" s="60"/>
      <c r="D20" s="60"/>
      <c r="E20" s="60"/>
      <c r="F20" s="35">
        <v>3952.6579999999999</v>
      </c>
      <c r="G20" s="48" t="s">
        <v>4</v>
      </c>
      <c r="H20" s="35">
        <v>664.19299999999998</v>
      </c>
      <c r="I20" s="35" t="s">
        <v>285</v>
      </c>
      <c r="J20" s="55">
        <v>0.88200000000000001</v>
      </c>
      <c r="K20" s="55">
        <v>1.0309999999999999</v>
      </c>
      <c r="L20" s="55">
        <v>3.423</v>
      </c>
      <c r="M20" s="55">
        <v>11.861000000000001</v>
      </c>
      <c r="N20" s="55">
        <v>10.868</v>
      </c>
      <c r="O20" s="55">
        <v>24.766999999999999</v>
      </c>
      <c r="P20" s="55">
        <v>18.251999999999999</v>
      </c>
      <c r="Q20" s="55">
        <v>28.916</v>
      </c>
    </row>
    <row r="21" spans="1:17" ht="11.25" customHeight="1" x14ac:dyDescent="0.2">
      <c r="A21" s="106"/>
      <c r="B21" s="70" t="s">
        <v>99</v>
      </c>
      <c r="C21" s="70"/>
      <c r="D21" s="70"/>
      <c r="E21" s="70"/>
      <c r="F21" s="35">
        <v>1462.385</v>
      </c>
      <c r="G21" s="48" t="s">
        <v>4</v>
      </c>
      <c r="H21" s="35">
        <v>396.21100000000001</v>
      </c>
      <c r="I21" s="35" t="s">
        <v>285</v>
      </c>
      <c r="J21" s="55">
        <v>0.41199999999999998</v>
      </c>
      <c r="K21" s="55">
        <v>0.317</v>
      </c>
      <c r="L21" s="55">
        <v>2.4220000000000002</v>
      </c>
      <c r="M21" s="55">
        <v>3.069</v>
      </c>
      <c r="N21" s="55">
        <v>7.8239999999999998</v>
      </c>
      <c r="O21" s="55">
        <v>27.815000000000001</v>
      </c>
      <c r="P21" s="55">
        <v>21.788</v>
      </c>
      <c r="Q21" s="55">
        <v>36.351999999999997</v>
      </c>
    </row>
    <row r="22" spans="1:17" ht="11.25" customHeight="1" x14ac:dyDescent="0.2">
      <c r="A22" s="106"/>
      <c r="B22" s="70" t="s">
        <v>100</v>
      </c>
      <c r="C22" s="70"/>
      <c r="D22" s="70"/>
      <c r="E22" s="70"/>
      <c r="F22" s="35">
        <v>1203.915</v>
      </c>
      <c r="G22" s="48" t="s">
        <v>4</v>
      </c>
      <c r="H22" s="35">
        <v>367.05200000000002</v>
      </c>
      <c r="I22" s="35" t="s">
        <v>285</v>
      </c>
      <c r="J22" s="55">
        <v>0.24099999999999999</v>
      </c>
      <c r="K22" s="55">
        <v>2.1589999999999998</v>
      </c>
      <c r="L22" s="55">
        <v>7.5810000000000004</v>
      </c>
      <c r="M22" s="55">
        <v>32.78</v>
      </c>
      <c r="N22" s="55">
        <v>22.271999999999998</v>
      </c>
      <c r="O22" s="55">
        <v>21.934000000000001</v>
      </c>
      <c r="P22" s="55">
        <v>5.5339999999999998</v>
      </c>
      <c r="Q22" s="55">
        <v>7.4989999999999997</v>
      </c>
    </row>
    <row r="23" spans="1:17" ht="11.25" customHeight="1" x14ac:dyDescent="0.2">
      <c r="A23" s="106"/>
      <c r="B23" s="70" t="s">
        <v>101</v>
      </c>
      <c r="C23" s="70"/>
      <c r="D23" s="70"/>
      <c r="E23" s="70"/>
      <c r="F23" s="35">
        <v>645.41</v>
      </c>
      <c r="G23" s="48" t="s">
        <v>4</v>
      </c>
      <c r="H23" s="35">
        <v>211.92</v>
      </c>
      <c r="I23" s="35" t="s">
        <v>285</v>
      </c>
      <c r="J23" s="55">
        <v>2.4220000000000002</v>
      </c>
      <c r="K23" s="55">
        <v>0.752</v>
      </c>
      <c r="L23" s="55">
        <v>0.65500000000000003</v>
      </c>
      <c r="M23" s="55">
        <v>1.796</v>
      </c>
      <c r="N23" s="55">
        <v>2.5409999999999999</v>
      </c>
      <c r="O23" s="55">
        <v>23.327000000000002</v>
      </c>
      <c r="P23" s="55">
        <v>32.323999999999998</v>
      </c>
      <c r="Q23" s="55">
        <v>36.182000000000002</v>
      </c>
    </row>
    <row r="24" spans="1:17" ht="11.25" customHeight="1" x14ac:dyDescent="0.2">
      <c r="A24" s="106">
        <v>7</v>
      </c>
      <c r="B24" s="60" t="s">
        <v>143</v>
      </c>
      <c r="C24" s="60"/>
      <c r="D24" s="60"/>
      <c r="E24" s="60"/>
      <c r="F24" s="35">
        <v>1192.866</v>
      </c>
      <c r="G24" s="48" t="s">
        <v>4</v>
      </c>
      <c r="H24" s="35">
        <v>342.65300000000002</v>
      </c>
      <c r="I24" s="35" t="s">
        <v>285</v>
      </c>
      <c r="J24" s="55">
        <v>0.16600000000000001</v>
      </c>
      <c r="K24" s="55">
        <v>2.77</v>
      </c>
      <c r="L24" s="55">
        <v>16.463000000000001</v>
      </c>
      <c r="M24" s="55">
        <v>18.719000000000001</v>
      </c>
      <c r="N24" s="55">
        <v>16.582000000000001</v>
      </c>
      <c r="O24" s="55">
        <v>20.937000000000001</v>
      </c>
      <c r="P24" s="55">
        <v>17.02</v>
      </c>
      <c r="Q24" s="55">
        <v>7.3440000000000003</v>
      </c>
    </row>
    <row r="25" spans="1:17" ht="11.25" customHeight="1" x14ac:dyDescent="0.2">
      <c r="A25" s="106"/>
      <c r="B25" s="70" t="s">
        <v>102</v>
      </c>
      <c r="C25" s="70"/>
      <c r="D25" s="70"/>
      <c r="E25" s="70"/>
      <c r="F25" s="35">
        <v>1179.2280000000001</v>
      </c>
      <c r="G25" s="48" t="s">
        <v>4</v>
      </c>
      <c r="H25" s="35">
        <v>342.32799999999997</v>
      </c>
      <c r="I25" s="35" t="s">
        <v>285</v>
      </c>
      <c r="J25" s="55">
        <v>0.16800000000000001</v>
      </c>
      <c r="K25" s="55">
        <v>2.802</v>
      </c>
      <c r="L25" s="55">
        <v>16.652999999999999</v>
      </c>
      <c r="M25" s="55">
        <v>18.863</v>
      </c>
      <c r="N25" s="55">
        <v>16.774000000000001</v>
      </c>
      <c r="O25" s="55">
        <v>20.957000000000001</v>
      </c>
      <c r="P25" s="55">
        <v>16.779</v>
      </c>
      <c r="Q25" s="55">
        <v>7.0039999999999996</v>
      </c>
    </row>
    <row r="26" spans="1:17" ht="11.25" customHeight="1" x14ac:dyDescent="0.2">
      <c r="A26" s="106">
        <v>8</v>
      </c>
      <c r="B26" s="60" t="s">
        <v>113</v>
      </c>
      <c r="C26" s="60"/>
      <c r="D26" s="60"/>
      <c r="E26" s="60"/>
      <c r="F26" s="35">
        <v>1208.9259999999999</v>
      </c>
      <c r="G26" s="48" t="s">
        <v>4</v>
      </c>
      <c r="H26" s="35">
        <v>301.65899999999999</v>
      </c>
      <c r="I26" s="35" t="s">
        <v>285</v>
      </c>
      <c r="J26" s="55">
        <v>0.61899999999999999</v>
      </c>
      <c r="K26" s="55">
        <v>1.712</v>
      </c>
      <c r="L26" s="55">
        <v>2.7210000000000001</v>
      </c>
      <c r="M26" s="55">
        <v>5.8849999999999998</v>
      </c>
      <c r="N26" s="55">
        <v>13.336</v>
      </c>
      <c r="O26" s="55">
        <v>31.187999999999999</v>
      </c>
      <c r="P26" s="55">
        <v>24.725000000000001</v>
      </c>
      <c r="Q26" s="55">
        <v>19.812999999999999</v>
      </c>
    </row>
    <row r="27" spans="1:17" ht="11.25" customHeight="1" x14ac:dyDescent="0.2">
      <c r="A27" s="106">
        <v>9</v>
      </c>
      <c r="B27" s="60" t="s">
        <v>103</v>
      </c>
      <c r="C27" s="60"/>
      <c r="D27" s="60"/>
      <c r="E27" s="60"/>
      <c r="F27" s="35">
        <v>1820.412</v>
      </c>
      <c r="G27" s="48" t="s">
        <v>4</v>
      </c>
      <c r="H27" s="35">
        <v>324.14299999999997</v>
      </c>
      <c r="I27" s="35" t="s">
        <v>285</v>
      </c>
      <c r="J27" s="55">
        <v>1.0329999999999999</v>
      </c>
      <c r="K27" s="55">
        <v>4.1509999999999998</v>
      </c>
      <c r="L27" s="55">
        <v>7.2640000000000002</v>
      </c>
      <c r="M27" s="55">
        <v>9.0749999999999993</v>
      </c>
      <c r="N27" s="55">
        <v>15.269</v>
      </c>
      <c r="O27" s="55">
        <v>20.838000000000001</v>
      </c>
      <c r="P27" s="55">
        <v>23.664000000000001</v>
      </c>
      <c r="Q27" s="55">
        <v>18.706</v>
      </c>
    </row>
    <row r="28" spans="1:17" ht="11.25" customHeight="1" x14ac:dyDescent="0.2">
      <c r="A28" s="106">
        <v>10</v>
      </c>
      <c r="B28" s="60" t="s">
        <v>104</v>
      </c>
      <c r="C28" s="60"/>
      <c r="D28" s="60"/>
      <c r="E28" s="60"/>
      <c r="F28" s="35">
        <v>1425.528</v>
      </c>
      <c r="G28" s="48" t="s">
        <v>4</v>
      </c>
      <c r="H28" s="35">
        <v>325.95400000000001</v>
      </c>
      <c r="I28" s="35" t="s">
        <v>285</v>
      </c>
      <c r="J28" s="55">
        <v>0.59899999999999998</v>
      </c>
      <c r="K28" s="55">
        <v>2.8170000000000002</v>
      </c>
      <c r="L28" s="55">
        <v>1.6879999999999999</v>
      </c>
      <c r="M28" s="55">
        <v>7.0620000000000003</v>
      </c>
      <c r="N28" s="55">
        <v>13.170999999999999</v>
      </c>
      <c r="O28" s="55">
        <v>28.79</v>
      </c>
      <c r="P28" s="55">
        <v>30.292000000000002</v>
      </c>
      <c r="Q28" s="55">
        <v>15.581</v>
      </c>
    </row>
    <row r="29" spans="1:17" ht="11.25" customHeight="1" x14ac:dyDescent="0.2">
      <c r="A29" s="106">
        <v>11</v>
      </c>
      <c r="B29" s="60" t="s">
        <v>105</v>
      </c>
      <c r="C29" s="60"/>
      <c r="D29" s="60"/>
      <c r="E29" s="60"/>
      <c r="F29" s="35">
        <v>976.35599999999999</v>
      </c>
      <c r="G29" s="48" t="s">
        <v>4</v>
      </c>
      <c r="H29" s="35">
        <v>244.273</v>
      </c>
      <c r="I29" s="35" t="s">
        <v>285</v>
      </c>
      <c r="J29" s="55">
        <v>0.442</v>
      </c>
      <c r="K29" s="55">
        <v>2.7549999999999999</v>
      </c>
      <c r="L29" s="55">
        <v>5.8230000000000004</v>
      </c>
      <c r="M29" s="55">
        <v>8.61</v>
      </c>
      <c r="N29" s="55">
        <v>13.275</v>
      </c>
      <c r="O29" s="55">
        <v>20.193999999999999</v>
      </c>
      <c r="P29" s="55">
        <v>17.036000000000001</v>
      </c>
      <c r="Q29" s="55">
        <v>31.864000000000001</v>
      </c>
    </row>
    <row r="30" spans="1:17" ht="11.25" customHeight="1" x14ac:dyDescent="0.2">
      <c r="A30" s="106">
        <v>12</v>
      </c>
      <c r="B30" s="60" t="s">
        <v>106</v>
      </c>
      <c r="C30" s="60"/>
      <c r="D30" s="60"/>
      <c r="E30" s="60"/>
      <c r="F30" s="35">
        <v>965.42499999999995</v>
      </c>
      <c r="G30" s="48" t="s">
        <v>4</v>
      </c>
      <c r="H30" s="35">
        <v>438.03300000000002</v>
      </c>
      <c r="I30" s="35" t="s">
        <v>285</v>
      </c>
      <c r="J30" s="55">
        <v>2.4990000000000001</v>
      </c>
      <c r="K30" s="55">
        <v>0.68200000000000005</v>
      </c>
      <c r="L30" s="55">
        <v>0.55000000000000004</v>
      </c>
      <c r="M30" s="55">
        <v>2.097</v>
      </c>
      <c r="N30" s="55">
        <v>4.0250000000000004</v>
      </c>
      <c r="O30" s="55">
        <v>17.893999999999998</v>
      </c>
      <c r="P30" s="55">
        <v>21.684000000000001</v>
      </c>
      <c r="Q30" s="55">
        <v>50.567999999999998</v>
      </c>
    </row>
    <row r="31" spans="1:17" ht="11.25" customHeight="1" x14ac:dyDescent="0.2">
      <c r="A31" s="106">
        <v>13</v>
      </c>
      <c r="B31" s="60" t="s">
        <v>107</v>
      </c>
      <c r="C31" s="60"/>
      <c r="D31" s="60"/>
      <c r="E31" s="60"/>
      <c r="F31" s="35">
        <v>321.19900000000001</v>
      </c>
      <c r="G31" s="48" t="s">
        <v>4</v>
      </c>
      <c r="H31" s="35">
        <v>119.38500000000001</v>
      </c>
      <c r="I31" s="35" t="s">
        <v>285</v>
      </c>
      <c r="J31" s="55">
        <v>0.20200000000000001</v>
      </c>
      <c r="K31" s="55">
        <v>0.23799999999999999</v>
      </c>
      <c r="L31" s="55">
        <v>2.3069999999999999</v>
      </c>
      <c r="M31" s="55">
        <v>4.1479999999999997</v>
      </c>
      <c r="N31" s="55">
        <v>4.4400000000000004</v>
      </c>
      <c r="O31" s="55">
        <v>12.459</v>
      </c>
      <c r="P31" s="55">
        <v>33.045000000000002</v>
      </c>
      <c r="Q31" s="55">
        <v>43.161000000000001</v>
      </c>
    </row>
    <row r="32" spans="1:17" ht="11.25" customHeight="1" x14ac:dyDescent="0.2">
      <c r="A32" s="106">
        <v>14</v>
      </c>
      <c r="B32" s="60" t="s">
        <v>144</v>
      </c>
      <c r="C32" s="60"/>
      <c r="D32" s="60"/>
      <c r="E32" s="60"/>
      <c r="F32" s="35">
        <v>1462.788</v>
      </c>
      <c r="G32" s="48" t="s">
        <v>4</v>
      </c>
      <c r="H32" s="35">
        <v>300.99599999999998</v>
      </c>
      <c r="I32" s="35" t="s">
        <v>285</v>
      </c>
      <c r="J32" s="55">
        <v>2.367</v>
      </c>
      <c r="K32" s="55">
        <v>6.6349999999999998</v>
      </c>
      <c r="L32" s="55">
        <v>9.1940000000000008</v>
      </c>
      <c r="M32" s="55">
        <v>17.190999999999999</v>
      </c>
      <c r="N32" s="55">
        <v>23.228999999999999</v>
      </c>
      <c r="O32" s="55">
        <v>24.242000000000001</v>
      </c>
      <c r="P32" s="55">
        <v>10.706</v>
      </c>
      <c r="Q32" s="55">
        <v>6.4359999999999999</v>
      </c>
    </row>
    <row r="33" spans="1:17" ht="11.25" customHeight="1" x14ac:dyDescent="0.2">
      <c r="A33" s="106">
        <v>15</v>
      </c>
      <c r="B33" s="60" t="s">
        <v>108</v>
      </c>
      <c r="C33" s="60"/>
      <c r="D33" s="60"/>
      <c r="E33" s="60"/>
      <c r="F33" s="35">
        <v>1145.694</v>
      </c>
      <c r="G33" s="48" t="s">
        <v>4</v>
      </c>
      <c r="H33" s="35">
        <v>410.245</v>
      </c>
      <c r="I33" s="35" t="s">
        <v>285</v>
      </c>
      <c r="J33" s="55">
        <v>9.7000000000000003E-2</v>
      </c>
      <c r="K33" s="55">
        <v>0.20499999999999999</v>
      </c>
      <c r="L33" s="55">
        <v>1.5449999999999999</v>
      </c>
      <c r="M33" s="55">
        <v>3.379</v>
      </c>
      <c r="N33" s="55">
        <v>14.066000000000001</v>
      </c>
      <c r="O33" s="55">
        <v>43.551000000000002</v>
      </c>
      <c r="P33" s="55">
        <v>19.594999999999999</v>
      </c>
      <c r="Q33" s="55">
        <v>17.561</v>
      </c>
    </row>
    <row r="34" spans="1:17" ht="11.25" customHeight="1" x14ac:dyDescent="0.2">
      <c r="A34" s="106">
        <v>16</v>
      </c>
      <c r="B34" s="60" t="s">
        <v>248</v>
      </c>
      <c r="C34" s="60"/>
      <c r="D34" s="60"/>
      <c r="E34" s="60"/>
      <c r="F34" s="35">
        <v>1128.4880000000001</v>
      </c>
      <c r="G34" s="48" t="s">
        <v>4</v>
      </c>
      <c r="H34" s="35">
        <v>164.31399999999999</v>
      </c>
      <c r="I34" s="35" t="s">
        <v>285</v>
      </c>
      <c r="J34" s="55">
        <v>2.2749999999999999</v>
      </c>
      <c r="K34" s="55">
        <v>8.9220000000000006</v>
      </c>
      <c r="L34" s="55">
        <v>12.048</v>
      </c>
      <c r="M34" s="55">
        <v>14.84</v>
      </c>
      <c r="N34" s="55">
        <v>17.704000000000001</v>
      </c>
      <c r="O34" s="55">
        <v>23.132999999999999</v>
      </c>
      <c r="P34" s="55">
        <v>8.8930000000000007</v>
      </c>
      <c r="Q34" s="55">
        <v>12.186</v>
      </c>
    </row>
    <row r="35" spans="1:17" ht="11.25" customHeight="1" x14ac:dyDescent="0.2">
      <c r="A35" s="106">
        <v>17</v>
      </c>
      <c r="B35" s="60" t="s">
        <v>109</v>
      </c>
      <c r="C35" s="60"/>
      <c r="D35" s="60"/>
      <c r="E35" s="60"/>
      <c r="F35" s="35">
        <v>256.31400000000002</v>
      </c>
      <c r="G35" s="48" t="s">
        <v>4</v>
      </c>
      <c r="H35" s="35">
        <v>107.509</v>
      </c>
      <c r="I35" s="35" t="s">
        <v>285</v>
      </c>
      <c r="J35" s="55">
        <v>1.4670000000000001</v>
      </c>
      <c r="K35" s="55">
        <v>3.8069999999999999</v>
      </c>
      <c r="L35" s="55">
        <v>3.54</v>
      </c>
      <c r="M35" s="55">
        <v>8.1530000000000005</v>
      </c>
      <c r="N35" s="55">
        <v>4.1760000000000002</v>
      </c>
      <c r="O35" s="55">
        <v>27.51</v>
      </c>
      <c r="P35" s="55">
        <v>23.843</v>
      </c>
      <c r="Q35" s="55">
        <v>27.503</v>
      </c>
    </row>
    <row r="36" spans="1:17" ht="11.25" customHeight="1" x14ac:dyDescent="0.2">
      <c r="A36" s="106">
        <v>18</v>
      </c>
      <c r="B36" s="60" t="s">
        <v>110</v>
      </c>
      <c r="C36" s="60"/>
      <c r="D36" s="60"/>
      <c r="E36" s="60"/>
      <c r="F36" s="35">
        <v>7116.5659999999998</v>
      </c>
      <c r="G36" s="48" t="s">
        <v>4</v>
      </c>
      <c r="H36" s="35">
        <v>912.29600000000005</v>
      </c>
      <c r="I36" s="35" t="s">
        <v>285</v>
      </c>
      <c r="J36" s="55">
        <v>5.2999999999999999E-2</v>
      </c>
      <c r="K36" s="55">
        <v>0.443</v>
      </c>
      <c r="L36" s="55">
        <v>0.59599999999999997</v>
      </c>
      <c r="M36" s="55">
        <v>3.7629999999999999</v>
      </c>
      <c r="N36" s="55">
        <v>6.4489999999999998</v>
      </c>
      <c r="O36" s="55">
        <v>26.815999999999999</v>
      </c>
      <c r="P36" s="55">
        <v>24.547000000000001</v>
      </c>
      <c r="Q36" s="55">
        <v>37.332999999999998</v>
      </c>
    </row>
    <row r="37" spans="1:17" ht="11.25" customHeight="1" x14ac:dyDescent="0.2">
      <c r="A37" s="106">
        <v>19</v>
      </c>
      <c r="B37" s="60" t="s">
        <v>114</v>
      </c>
      <c r="C37" s="60"/>
      <c r="D37" s="60"/>
      <c r="E37" s="60"/>
      <c r="F37" s="35">
        <v>95.457999999999998</v>
      </c>
      <c r="G37" s="48" t="s">
        <v>4</v>
      </c>
      <c r="H37" s="35">
        <v>57.017000000000003</v>
      </c>
      <c r="I37" s="35" t="s">
        <v>285</v>
      </c>
      <c r="J37" s="55">
        <v>0.23300000000000001</v>
      </c>
      <c r="K37" s="55">
        <v>5.62</v>
      </c>
      <c r="L37" s="55">
        <v>2.2029999999999998</v>
      </c>
      <c r="M37" s="55">
        <v>6.4509999999999996</v>
      </c>
      <c r="N37" s="55">
        <v>15.840999999999999</v>
      </c>
      <c r="O37" s="55">
        <v>48.478999999999999</v>
      </c>
      <c r="P37" s="55">
        <v>21.172000000000001</v>
      </c>
      <c r="Q37" s="55" t="s">
        <v>284</v>
      </c>
    </row>
    <row r="38" spans="1:17" ht="11.25" customHeight="1" x14ac:dyDescent="0.2">
      <c r="A38" s="106">
        <v>20</v>
      </c>
      <c r="B38" s="60" t="s">
        <v>111</v>
      </c>
      <c r="C38" s="60"/>
      <c r="D38" s="60"/>
      <c r="E38" s="60"/>
      <c r="F38" s="35">
        <v>176.227</v>
      </c>
      <c r="G38" s="48" t="s">
        <v>4</v>
      </c>
      <c r="H38" s="35">
        <v>74.325999999999993</v>
      </c>
      <c r="I38" s="35" t="s">
        <v>285</v>
      </c>
      <c r="J38" s="55">
        <v>5.5549999999999997</v>
      </c>
      <c r="K38" s="55">
        <v>4.84</v>
      </c>
      <c r="L38" s="55">
        <v>1.8540000000000001</v>
      </c>
      <c r="M38" s="55">
        <v>15.135</v>
      </c>
      <c r="N38" s="55">
        <v>17.18</v>
      </c>
      <c r="O38" s="55">
        <v>8.718</v>
      </c>
      <c r="P38" s="55">
        <v>16.616</v>
      </c>
      <c r="Q38" s="55">
        <v>30.103000000000002</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5" type="noConversion"/>
  <pageMargins left="0.75" right="0.75" top="1" bottom="1" header="0.5" footer="0.5"/>
  <pageSetup paperSize="9" scale="9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1"/>
  <sheetViews>
    <sheetView zoomScaleNormal="100" workbookViewId="0"/>
  </sheetViews>
  <sheetFormatPr defaultRowHeight="12.75" x14ac:dyDescent="0.2"/>
  <cols>
    <col min="1" max="1" width="3.85546875" style="1" customWidth="1"/>
    <col min="2" max="2" width="63.140625" style="1" customWidth="1"/>
    <col min="3" max="5" width="63.140625" style="1" hidden="1" customWidth="1"/>
    <col min="6" max="6" width="10" style="1" customWidth="1"/>
    <col min="7" max="7" width="1.85546875" style="1" bestFit="1" customWidth="1"/>
    <col min="8" max="8" width="6.5703125" style="1" customWidth="1"/>
    <col min="9" max="9" width="1.42578125" style="1" customWidth="1"/>
    <col min="10" max="10" width="11.5703125" style="1" customWidth="1"/>
    <col min="11" max="11" width="1.85546875" style="1" bestFit="1" customWidth="1"/>
    <col min="12" max="12" width="5.7109375" style="1" bestFit="1" customWidth="1"/>
    <col min="13" max="16384" width="9.140625" style="1"/>
  </cols>
  <sheetData>
    <row r="1" spans="1:12" ht="6.75" customHeight="1" x14ac:dyDescent="0.2"/>
    <row r="2" spans="1:12" ht="15" customHeight="1" x14ac:dyDescent="0.2">
      <c r="A2" s="183" t="s">
        <v>508</v>
      </c>
      <c r="B2" s="19"/>
      <c r="C2" s="19"/>
      <c r="D2" s="19"/>
      <c r="E2" s="19"/>
      <c r="F2" s="19"/>
      <c r="G2" s="19"/>
      <c r="H2" s="19"/>
      <c r="I2" s="19"/>
      <c r="J2" s="19"/>
      <c r="K2" s="19"/>
      <c r="L2" s="19"/>
    </row>
    <row r="3" spans="1:12" hidden="1" x14ac:dyDescent="0.2">
      <c r="A3" s="183"/>
      <c r="B3" s="19"/>
      <c r="C3" s="19"/>
      <c r="D3" s="19"/>
      <c r="E3" s="19"/>
      <c r="F3" s="19"/>
      <c r="G3" s="19"/>
      <c r="H3" s="19"/>
      <c r="I3" s="19"/>
      <c r="J3" s="19"/>
      <c r="K3" s="19"/>
      <c r="L3" s="19"/>
    </row>
    <row r="4" spans="1:12" ht="15" customHeight="1" thickBot="1" x14ac:dyDescent="0.25">
      <c r="A4" s="360" t="s">
        <v>509</v>
      </c>
      <c r="B4" s="43"/>
      <c r="C4" s="43"/>
      <c r="D4" s="43"/>
      <c r="E4" s="43"/>
      <c r="F4" s="43"/>
      <c r="G4" s="43"/>
      <c r="H4" s="43"/>
      <c r="I4" s="43"/>
      <c r="J4" s="43"/>
      <c r="K4" s="43"/>
      <c r="L4" s="43"/>
    </row>
    <row r="5" spans="1:12" ht="13.5" hidden="1" thickBot="1" x14ac:dyDescent="0.25">
      <c r="A5" s="324"/>
      <c r="B5" s="43"/>
      <c r="C5" s="43"/>
      <c r="D5" s="43"/>
      <c r="E5" s="43"/>
      <c r="F5" s="43"/>
      <c r="G5" s="43"/>
      <c r="H5" s="43"/>
      <c r="I5" s="43"/>
      <c r="J5" s="43"/>
      <c r="K5" s="43"/>
      <c r="L5" s="43"/>
    </row>
    <row r="6" spans="1:12" ht="36" customHeight="1" x14ac:dyDescent="0.2">
      <c r="A6" s="34" t="s">
        <v>54</v>
      </c>
      <c r="B6" s="34" t="s">
        <v>139</v>
      </c>
      <c r="C6" s="34"/>
      <c r="D6" s="34"/>
      <c r="E6" s="34"/>
      <c r="F6" s="527" t="s">
        <v>215</v>
      </c>
      <c r="G6" s="527"/>
      <c r="H6" s="527"/>
      <c r="I6" s="101"/>
      <c r="J6" s="539" t="s">
        <v>393</v>
      </c>
      <c r="K6" s="539"/>
      <c r="L6" s="539"/>
    </row>
    <row r="7" spans="1:12" ht="14.25" customHeight="1" thickBot="1" x14ac:dyDescent="0.25">
      <c r="A7" s="51"/>
      <c r="B7" s="51"/>
      <c r="C7" s="51"/>
      <c r="D7" s="51"/>
      <c r="E7" s="51"/>
      <c r="F7" s="26" t="s">
        <v>22</v>
      </c>
      <c r="G7" s="540" t="s">
        <v>124</v>
      </c>
      <c r="H7" s="540"/>
      <c r="I7" s="107"/>
      <c r="J7" s="26" t="s">
        <v>22</v>
      </c>
      <c r="K7" s="540" t="s">
        <v>124</v>
      </c>
      <c r="L7" s="540"/>
    </row>
    <row r="8" spans="1:12" ht="12" customHeight="1" x14ac:dyDescent="0.2">
      <c r="A8" s="61"/>
      <c r="B8" s="61"/>
      <c r="C8" s="61"/>
      <c r="D8" s="61"/>
      <c r="E8" s="61"/>
      <c r="F8" s="101"/>
      <c r="G8" s="101"/>
      <c r="H8" s="101"/>
      <c r="I8" s="101"/>
      <c r="J8" s="101"/>
      <c r="K8" s="101"/>
      <c r="L8" s="101"/>
    </row>
    <row r="9" spans="1:12" ht="12" hidden="1" customHeight="1" x14ac:dyDescent="0.2">
      <c r="A9" s="61"/>
      <c r="B9" s="61"/>
      <c r="C9" s="61"/>
      <c r="D9" s="61"/>
      <c r="E9" s="61"/>
      <c r="F9" s="101"/>
      <c r="G9" s="101"/>
      <c r="H9" s="101"/>
      <c r="I9" s="101"/>
      <c r="J9" s="101"/>
      <c r="K9" s="101"/>
      <c r="L9" s="101"/>
    </row>
    <row r="10" spans="1:12" ht="12" hidden="1" customHeight="1" x14ac:dyDescent="0.2">
      <c r="A10" s="61"/>
      <c r="B10" s="61"/>
      <c r="C10" s="61"/>
      <c r="D10" s="61"/>
      <c r="E10" s="61"/>
      <c r="F10" s="101"/>
      <c r="G10" s="101"/>
      <c r="H10" s="101"/>
      <c r="I10" s="101"/>
      <c r="J10" s="101"/>
      <c r="K10" s="101"/>
      <c r="L10" s="101"/>
    </row>
    <row r="11" spans="1:12" ht="12" customHeight="1" x14ac:dyDescent="0.2">
      <c r="A11" s="541" t="s">
        <v>22</v>
      </c>
      <c r="B11" s="541"/>
      <c r="C11" s="34"/>
      <c r="D11" s="34"/>
      <c r="E11" s="34"/>
      <c r="F11" s="68">
        <v>2457968.2080000001</v>
      </c>
      <c r="G11" s="48" t="s">
        <v>4</v>
      </c>
      <c r="H11" s="68">
        <v>106188.53200000001</v>
      </c>
      <c r="I11" s="68" t="s">
        <v>285</v>
      </c>
      <c r="J11" s="68">
        <v>486820.91700000002</v>
      </c>
      <c r="K11" s="48" t="s">
        <v>4</v>
      </c>
      <c r="L11" s="68">
        <v>32576.708999999999</v>
      </c>
    </row>
    <row r="12" spans="1:12" ht="12" customHeight="1" x14ac:dyDescent="0.2">
      <c r="A12" s="61"/>
      <c r="B12" s="61"/>
      <c r="C12" s="61"/>
      <c r="D12" s="61"/>
      <c r="E12" s="61"/>
      <c r="F12" s="101"/>
      <c r="G12" s="58"/>
      <c r="H12" s="101"/>
      <c r="I12" s="101"/>
      <c r="J12" s="101"/>
      <c r="K12" s="58"/>
      <c r="L12" s="101"/>
    </row>
    <row r="13" spans="1:12" s="106" customFormat="1" ht="11.25" customHeight="1" x14ac:dyDescent="0.2">
      <c r="A13" s="106">
        <v>1</v>
      </c>
      <c r="B13" s="106" t="s">
        <v>112</v>
      </c>
      <c r="F13" s="35">
        <v>183351.14300000001</v>
      </c>
      <c r="G13" s="48" t="s">
        <v>4</v>
      </c>
      <c r="H13" s="35">
        <v>30805.083999999999</v>
      </c>
      <c r="I13" s="99" t="s">
        <v>285</v>
      </c>
      <c r="J13" s="35">
        <v>98687.009000000005</v>
      </c>
      <c r="K13" s="48" t="s">
        <v>4</v>
      </c>
      <c r="L13" s="35">
        <v>18149.274000000001</v>
      </c>
    </row>
    <row r="14" spans="1:12" ht="11.25" customHeight="1" x14ac:dyDescent="0.2">
      <c r="A14" s="60"/>
      <c r="B14" s="70" t="s">
        <v>95</v>
      </c>
      <c r="C14" s="70"/>
      <c r="D14" s="70"/>
      <c r="E14" s="70"/>
      <c r="F14" s="35">
        <v>81782.75</v>
      </c>
      <c r="G14" s="48" t="s">
        <v>4</v>
      </c>
      <c r="H14" s="35">
        <v>17316.182000000001</v>
      </c>
      <c r="I14" s="35" t="s">
        <v>285</v>
      </c>
      <c r="J14" s="35">
        <v>67905.126999999993</v>
      </c>
      <c r="K14" s="48" t="s">
        <v>4</v>
      </c>
      <c r="L14" s="35">
        <v>14900.638999999999</v>
      </c>
    </row>
    <row r="15" spans="1:12" ht="11.25" customHeight="1" x14ac:dyDescent="0.2">
      <c r="A15" s="106">
        <v>2</v>
      </c>
      <c r="B15" s="60" t="s">
        <v>96</v>
      </c>
      <c r="C15" s="60"/>
      <c r="D15" s="60"/>
      <c r="E15" s="60"/>
      <c r="F15" s="35">
        <v>5518.674</v>
      </c>
      <c r="G15" s="48" t="s">
        <v>4</v>
      </c>
      <c r="H15" s="35">
        <v>4331.2510000000002</v>
      </c>
      <c r="I15" s="35" t="s">
        <v>285</v>
      </c>
      <c r="J15" s="35">
        <v>1498.577</v>
      </c>
      <c r="K15" s="48" t="s">
        <v>4</v>
      </c>
      <c r="L15" s="35">
        <v>1387.8150000000001</v>
      </c>
    </row>
    <row r="16" spans="1:12" ht="11.25" customHeight="1" x14ac:dyDescent="0.2">
      <c r="A16" s="106">
        <v>3</v>
      </c>
      <c r="B16" s="60" t="s">
        <v>140</v>
      </c>
      <c r="C16" s="60"/>
      <c r="D16" s="60"/>
      <c r="E16" s="60"/>
      <c r="F16" s="35">
        <v>149595.01999999999</v>
      </c>
      <c r="G16" s="48" t="s">
        <v>4</v>
      </c>
      <c r="H16" s="35">
        <v>16526.957999999999</v>
      </c>
      <c r="I16" s="35" t="s">
        <v>285</v>
      </c>
      <c r="J16" s="35">
        <v>75713.634999999995</v>
      </c>
      <c r="K16" s="48" t="s">
        <v>4</v>
      </c>
      <c r="L16" s="35">
        <v>12157.23</v>
      </c>
    </row>
    <row r="17" spans="1:12" ht="11.25" customHeight="1" x14ac:dyDescent="0.2">
      <c r="A17" s="106"/>
      <c r="B17" s="70" t="s">
        <v>97</v>
      </c>
      <c r="C17" s="70"/>
      <c r="D17" s="70"/>
      <c r="E17" s="70"/>
      <c r="F17" s="35">
        <v>124193.588</v>
      </c>
      <c r="G17" s="48" t="s">
        <v>4</v>
      </c>
      <c r="H17" s="35">
        <v>14112.853999999999</v>
      </c>
      <c r="I17" s="35" t="s">
        <v>285</v>
      </c>
      <c r="J17" s="35">
        <v>55735.788999999997</v>
      </c>
      <c r="K17" s="48" t="s">
        <v>4</v>
      </c>
      <c r="L17" s="35">
        <v>9343.5239999999994</v>
      </c>
    </row>
    <row r="18" spans="1:12" ht="11.25" customHeight="1" x14ac:dyDescent="0.2">
      <c r="A18" s="106">
        <v>4</v>
      </c>
      <c r="B18" s="60" t="s">
        <v>98</v>
      </c>
      <c r="C18" s="60"/>
      <c r="D18" s="60"/>
      <c r="E18" s="60"/>
      <c r="F18" s="35">
        <v>460415.55300000001</v>
      </c>
      <c r="G18" s="48" t="s">
        <v>4</v>
      </c>
      <c r="H18" s="35">
        <v>65640.566000000006</v>
      </c>
      <c r="I18" s="35" t="s">
        <v>285</v>
      </c>
      <c r="J18" s="35">
        <v>44370.68</v>
      </c>
      <c r="K18" s="48" t="s">
        <v>4</v>
      </c>
      <c r="L18" s="35">
        <v>13145.004999999999</v>
      </c>
    </row>
    <row r="19" spans="1:12" ht="11.25" customHeight="1" x14ac:dyDescent="0.2">
      <c r="A19" s="106">
        <v>5</v>
      </c>
      <c r="B19" s="60" t="s">
        <v>141</v>
      </c>
      <c r="C19" s="60"/>
      <c r="D19" s="60"/>
      <c r="E19" s="60"/>
      <c r="F19" s="35">
        <v>38366.15</v>
      </c>
      <c r="G19" s="48" t="s">
        <v>4</v>
      </c>
      <c r="H19" s="35">
        <v>31085.444</v>
      </c>
      <c r="I19" s="35" t="s">
        <v>285</v>
      </c>
      <c r="J19" s="35">
        <v>1492.4280000000001</v>
      </c>
      <c r="K19" s="48" t="s">
        <v>4</v>
      </c>
      <c r="L19" s="35">
        <v>1350.2950000000001</v>
      </c>
    </row>
    <row r="20" spans="1:12" ht="11.25" customHeight="1" x14ac:dyDescent="0.2">
      <c r="A20" s="106">
        <v>6</v>
      </c>
      <c r="B20" s="60" t="s">
        <v>142</v>
      </c>
      <c r="C20" s="60"/>
      <c r="D20" s="60"/>
      <c r="E20" s="60"/>
      <c r="F20" s="35">
        <v>152197.96</v>
      </c>
      <c r="G20" s="48" t="s">
        <v>4</v>
      </c>
      <c r="H20" s="35">
        <v>21698.256000000001</v>
      </c>
      <c r="I20" s="35" t="s">
        <v>285</v>
      </c>
      <c r="J20" s="35">
        <v>49188.491999999998</v>
      </c>
      <c r="K20" s="48" t="s">
        <v>4</v>
      </c>
      <c r="L20" s="35">
        <v>9334.2489999999998</v>
      </c>
    </row>
    <row r="21" spans="1:12" ht="11.25" customHeight="1" x14ac:dyDescent="0.2">
      <c r="A21" s="106"/>
      <c r="B21" s="70" t="s">
        <v>99</v>
      </c>
      <c r="C21" s="70"/>
      <c r="D21" s="70"/>
      <c r="E21" s="70"/>
      <c r="F21" s="35">
        <v>51191.75</v>
      </c>
      <c r="G21" s="48" t="s">
        <v>4</v>
      </c>
      <c r="H21" s="35">
        <v>12479.853999999999</v>
      </c>
      <c r="I21" s="35" t="s">
        <v>285</v>
      </c>
      <c r="J21" s="35">
        <v>11807.303</v>
      </c>
      <c r="K21" s="48" t="s">
        <v>4</v>
      </c>
      <c r="L21" s="35">
        <v>3212.261</v>
      </c>
    </row>
    <row r="22" spans="1:12" ht="11.25" customHeight="1" x14ac:dyDescent="0.2">
      <c r="A22" s="106"/>
      <c r="B22" s="70" t="s">
        <v>100</v>
      </c>
      <c r="C22" s="70"/>
      <c r="D22" s="70"/>
      <c r="E22" s="70"/>
      <c r="F22" s="35">
        <v>36676.536999999997</v>
      </c>
      <c r="G22" s="48" t="s">
        <v>4</v>
      </c>
      <c r="H22" s="35">
        <v>10418.017</v>
      </c>
      <c r="I22" s="35" t="s">
        <v>285</v>
      </c>
      <c r="J22" s="35">
        <v>18749.945</v>
      </c>
      <c r="K22" s="48" t="s">
        <v>4</v>
      </c>
      <c r="L22" s="35">
        <v>6727.8469999999998</v>
      </c>
    </row>
    <row r="23" spans="1:12" ht="11.25" customHeight="1" x14ac:dyDescent="0.2">
      <c r="A23" s="106"/>
      <c r="B23" s="70" t="s">
        <v>101</v>
      </c>
      <c r="C23" s="70"/>
      <c r="D23" s="70"/>
      <c r="E23" s="70"/>
      <c r="F23" s="35">
        <v>30763.151000000002</v>
      </c>
      <c r="G23" s="48" t="s">
        <v>4</v>
      </c>
      <c r="H23" s="35">
        <v>8743.2939999999999</v>
      </c>
      <c r="I23" s="35" t="s">
        <v>285</v>
      </c>
      <c r="J23" s="35">
        <v>7374.8549999999996</v>
      </c>
      <c r="K23" s="48" t="s">
        <v>4</v>
      </c>
      <c r="L23" s="35">
        <v>2975.2809999999999</v>
      </c>
    </row>
    <row r="24" spans="1:12" ht="11.25" customHeight="1" x14ac:dyDescent="0.2">
      <c r="A24" s="106">
        <v>7</v>
      </c>
      <c r="B24" s="60" t="s">
        <v>143</v>
      </c>
      <c r="C24" s="60"/>
      <c r="D24" s="60"/>
      <c r="E24" s="60"/>
      <c r="F24" s="35">
        <v>52913.525000000001</v>
      </c>
      <c r="G24" s="48" t="s">
        <v>4</v>
      </c>
      <c r="H24" s="35">
        <v>13965.602000000001</v>
      </c>
      <c r="I24" s="35" t="s">
        <v>285</v>
      </c>
      <c r="J24" s="35">
        <v>21976.04</v>
      </c>
      <c r="K24" s="48" t="s">
        <v>4</v>
      </c>
      <c r="L24" s="35">
        <v>8750.2170000000006</v>
      </c>
    </row>
    <row r="25" spans="1:12" ht="11.25" customHeight="1" x14ac:dyDescent="0.2">
      <c r="A25" s="106"/>
      <c r="B25" s="70" t="s">
        <v>102</v>
      </c>
      <c r="C25" s="70"/>
      <c r="D25" s="70"/>
      <c r="E25" s="70"/>
      <c r="F25" s="35">
        <v>52527.266000000003</v>
      </c>
      <c r="G25" s="48" t="s">
        <v>4</v>
      </c>
      <c r="H25" s="35">
        <v>13959.647000000001</v>
      </c>
      <c r="I25" s="35" t="s">
        <v>285</v>
      </c>
      <c r="J25" s="35">
        <v>21828.767</v>
      </c>
      <c r="K25" s="48" t="s">
        <v>4</v>
      </c>
      <c r="L25" s="35">
        <v>8745.5630000000001</v>
      </c>
    </row>
    <row r="26" spans="1:12" ht="11.25" customHeight="1" x14ac:dyDescent="0.2">
      <c r="A26" s="106">
        <v>8</v>
      </c>
      <c r="B26" s="60" t="s">
        <v>113</v>
      </c>
      <c r="C26" s="60"/>
      <c r="D26" s="60"/>
      <c r="E26" s="60"/>
      <c r="F26" s="35">
        <v>57623.476000000002</v>
      </c>
      <c r="G26" s="48" t="s">
        <v>4</v>
      </c>
      <c r="H26" s="35">
        <v>15768.800999999999</v>
      </c>
      <c r="I26" s="35" t="s">
        <v>285</v>
      </c>
      <c r="J26" s="35">
        <v>25062.368999999999</v>
      </c>
      <c r="K26" s="48" t="s">
        <v>4</v>
      </c>
      <c r="L26" s="35">
        <v>5986.8969999999999</v>
      </c>
    </row>
    <row r="27" spans="1:12" ht="11.25" customHeight="1" x14ac:dyDescent="0.2">
      <c r="A27" s="106">
        <v>9</v>
      </c>
      <c r="B27" s="60" t="s">
        <v>103</v>
      </c>
      <c r="C27" s="60"/>
      <c r="D27" s="60"/>
      <c r="E27" s="60"/>
      <c r="F27" s="35">
        <v>84657.82</v>
      </c>
      <c r="G27" s="48" t="s">
        <v>4</v>
      </c>
      <c r="H27" s="35">
        <v>13998.628000000001</v>
      </c>
      <c r="I27" s="35" t="s">
        <v>285</v>
      </c>
      <c r="J27" s="35">
        <v>40197.548999999999</v>
      </c>
      <c r="K27" s="48" t="s">
        <v>4</v>
      </c>
      <c r="L27" s="35">
        <v>6761.9219999999996</v>
      </c>
    </row>
    <row r="28" spans="1:12" ht="11.25" customHeight="1" x14ac:dyDescent="0.2">
      <c r="A28" s="106">
        <v>10</v>
      </c>
      <c r="B28" s="60" t="s">
        <v>104</v>
      </c>
      <c r="C28" s="60"/>
      <c r="D28" s="60"/>
      <c r="E28" s="60"/>
      <c r="F28" s="35">
        <v>85228.75</v>
      </c>
      <c r="G28" s="48" t="s">
        <v>4</v>
      </c>
      <c r="H28" s="35">
        <v>23163.129000000001</v>
      </c>
      <c r="I28" s="35" t="s">
        <v>285</v>
      </c>
      <c r="J28" s="35">
        <v>25416.49</v>
      </c>
      <c r="K28" s="48" t="s">
        <v>4</v>
      </c>
      <c r="L28" s="35">
        <v>9476.0709999999999</v>
      </c>
    </row>
    <row r="29" spans="1:12" ht="11.25" customHeight="1" x14ac:dyDescent="0.2">
      <c r="A29" s="106">
        <v>11</v>
      </c>
      <c r="B29" s="60" t="s">
        <v>105</v>
      </c>
      <c r="C29" s="60"/>
      <c r="D29" s="60"/>
      <c r="E29" s="60"/>
      <c r="F29" s="35">
        <v>68034.337</v>
      </c>
      <c r="G29" s="48" t="s">
        <v>4</v>
      </c>
      <c r="H29" s="35">
        <v>12586.508</v>
      </c>
      <c r="I29" s="35" t="s">
        <v>285</v>
      </c>
      <c r="J29" s="35">
        <v>17953.702000000001</v>
      </c>
      <c r="K29" s="48" t="s">
        <v>4</v>
      </c>
      <c r="L29" s="35">
        <v>5102.8959999999997</v>
      </c>
    </row>
    <row r="30" spans="1:12" ht="11.25" customHeight="1" x14ac:dyDescent="0.2">
      <c r="A30" s="106">
        <v>12</v>
      </c>
      <c r="B30" s="60" t="s">
        <v>106</v>
      </c>
      <c r="C30" s="60"/>
      <c r="D30" s="60"/>
      <c r="E30" s="60"/>
      <c r="F30" s="35">
        <v>51274.133000000002</v>
      </c>
      <c r="G30" s="48" t="s">
        <v>4</v>
      </c>
      <c r="H30" s="35">
        <v>19626.330999999998</v>
      </c>
      <c r="I30" s="35" t="s">
        <v>285</v>
      </c>
      <c r="J30" s="35">
        <v>8782.6460000000006</v>
      </c>
      <c r="K30" s="48" t="s">
        <v>4</v>
      </c>
      <c r="L30" s="35">
        <v>4318.6369999999997</v>
      </c>
    </row>
    <row r="31" spans="1:12" ht="11.25" customHeight="1" x14ac:dyDescent="0.2">
      <c r="A31" s="106">
        <v>13</v>
      </c>
      <c r="B31" s="60" t="s">
        <v>107</v>
      </c>
      <c r="C31" s="60"/>
      <c r="D31" s="60"/>
      <c r="E31" s="60"/>
      <c r="F31" s="35">
        <v>38464.906000000003</v>
      </c>
      <c r="G31" s="48" t="s">
        <v>4</v>
      </c>
      <c r="H31" s="35">
        <v>12807.11</v>
      </c>
      <c r="I31" s="35" t="s">
        <v>285</v>
      </c>
      <c r="J31" s="35">
        <v>7595.7809999999999</v>
      </c>
      <c r="K31" s="48" t="s">
        <v>4</v>
      </c>
      <c r="L31" s="35">
        <v>4007.04</v>
      </c>
    </row>
    <row r="32" spans="1:12" ht="11.25" customHeight="1" x14ac:dyDescent="0.2">
      <c r="A32" s="106">
        <v>14</v>
      </c>
      <c r="B32" s="60" t="s">
        <v>144</v>
      </c>
      <c r="C32" s="60"/>
      <c r="D32" s="60"/>
      <c r="E32" s="60"/>
      <c r="F32" s="35">
        <v>170072.54</v>
      </c>
      <c r="G32" s="48" t="s">
        <v>4</v>
      </c>
      <c r="H32" s="35">
        <v>31799.507000000001</v>
      </c>
      <c r="I32" s="35" t="s">
        <v>285</v>
      </c>
      <c r="J32" s="35">
        <v>16646.678</v>
      </c>
      <c r="K32" s="48" t="s">
        <v>4</v>
      </c>
      <c r="L32" s="35">
        <v>7279.5789999999997</v>
      </c>
    </row>
    <row r="33" spans="1:12" ht="11.25" customHeight="1" x14ac:dyDescent="0.2">
      <c r="A33" s="106">
        <v>15</v>
      </c>
      <c r="B33" s="60" t="s">
        <v>108</v>
      </c>
      <c r="C33" s="60"/>
      <c r="D33" s="60"/>
      <c r="E33" s="60"/>
      <c r="F33" s="35">
        <v>99827.819000000003</v>
      </c>
      <c r="G33" s="48" t="s">
        <v>4</v>
      </c>
      <c r="H33" s="35">
        <v>28432.567999999999</v>
      </c>
      <c r="I33" s="35" t="s">
        <v>285</v>
      </c>
      <c r="J33" s="35">
        <v>2934.752</v>
      </c>
      <c r="K33" s="48" t="s">
        <v>4</v>
      </c>
      <c r="L33" s="35">
        <v>2094.4059999999999</v>
      </c>
    </row>
    <row r="34" spans="1:12" ht="11.25" customHeight="1" x14ac:dyDescent="0.2">
      <c r="A34" s="106">
        <v>16</v>
      </c>
      <c r="B34" s="60" t="s">
        <v>248</v>
      </c>
      <c r="C34" s="60"/>
      <c r="D34" s="60"/>
      <c r="E34" s="60"/>
      <c r="F34" s="35">
        <v>246188.215</v>
      </c>
      <c r="G34" s="48" t="s">
        <v>4</v>
      </c>
      <c r="H34" s="35">
        <v>23567.564999999999</v>
      </c>
      <c r="I34" s="35" t="s">
        <v>285</v>
      </c>
      <c r="J34" s="35">
        <v>8788.48</v>
      </c>
      <c r="K34" s="48" t="s">
        <v>4</v>
      </c>
      <c r="L34" s="35">
        <v>3152.1590000000001</v>
      </c>
    </row>
    <row r="35" spans="1:12" ht="11.25" customHeight="1" x14ac:dyDescent="0.2">
      <c r="A35" s="106">
        <v>17</v>
      </c>
      <c r="B35" s="60" t="s">
        <v>109</v>
      </c>
      <c r="C35" s="60"/>
      <c r="D35" s="60"/>
      <c r="E35" s="60"/>
      <c r="F35" s="35">
        <v>19581.14</v>
      </c>
      <c r="G35" s="48" t="s">
        <v>4</v>
      </c>
      <c r="H35" s="35">
        <v>6667.259</v>
      </c>
      <c r="I35" s="35" t="s">
        <v>285</v>
      </c>
      <c r="J35" s="35">
        <v>7307.6279999999997</v>
      </c>
      <c r="K35" s="48" t="s">
        <v>4</v>
      </c>
      <c r="L35" s="35">
        <v>3837.5360000000001</v>
      </c>
    </row>
    <row r="36" spans="1:12" ht="11.25" customHeight="1" x14ac:dyDescent="0.2">
      <c r="A36" s="106">
        <v>18</v>
      </c>
      <c r="B36" s="60" t="s">
        <v>110</v>
      </c>
      <c r="C36" s="60"/>
      <c r="D36" s="60"/>
      <c r="E36" s="60"/>
      <c r="F36" s="35">
        <v>475878.78899999999</v>
      </c>
      <c r="G36" s="48" t="s">
        <v>4</v>
      </c>
      <c r="H36" s="35">
        <v>47696.197999999997</v>
      </c>
      <c r="I36" s="35" t="s">
        <v>285</v>
      </c>
      <c r="J36" s="35">
        <v>23276.518</v>
      </c>
      <c r="K36" s="48" t="s">
        <v>4</v>
      </c>
      <c r="L36" s="35">
        <v>5545.0690000000004</v>
      </c>
    </row>
    <row r="37" spans="1:12" ht="11.25" customHeight="1" x14ac:dyDescent="0.2">
      <c r="A37" s="106">
        <v>19</v>
      </c>
      <c r="B37" s="60" t="s">
        <v>114</v>
      </c>
      <c r="C37" s="60"/>
      <c r="D37" s="60"/>
      <c r="E37" s="60"/>
      <c r="F37" s="35">
        <v>5821.4219999999996</v>
      </c>
      <c r="G37" s="48" t="s">
        <v>4</v>
      </c>
      <c r="H37" s="35">
        <v>3096.424</v>
      </c>
      <c r="I37" s="35" t="s">
        <v>285</v>
      </c>
      <c r="J37" s="35">
        <v>2995.6860000000001</v>
      </c>
      <c r="K37" s="48" t="s">
        <v>4</v>
      </c>
      <c r="L37" s="35">
        <v>2333.7530000000002</v>
      </c>
    </row>
    <row r="38" spans="1:12" ht="11.25" customHeight="1" x14ac:dyDescent="0.2">
      <c r="A38" s="106">
        <v>20</v>
      </c>
      <c r="B38" s="60" t="s">
        <v>111</v>
      </c>
      <c r="C38" s="60"/>
      <c r="D38" s="60"/>
      <c r="E38" s="60"/>
      <c r="F38" s="35">
        <v>12956.837</v>
      </c>
      <c r="G38" s="48" t="s">
        <v>4</v>
      </c>
      <c r="H38" s="35">
        <v>5227.7920000000004</v>
      </c>
      <c r="I38" s="35" t="s">
        <v>285</v>
      </c>
      <c r="J38" s="35">
        <v>6500.2439999999997</v>
      </c>
      <c r="K38" s="48" t="s">
        <v>4</v>
      </c>
      <c r="L38" s="35">
        <v>4054.6289999999999</v>
      </c>
    </row>
    <row r="39" spans="1:12" ht="12" customHeight="1" thickBot="1" x14ac:dyDescent="0.25">
      <c r="A39" s="51"/>
      <c r="B39" s="51"/>
      <c r="C39" s="51"/>
      <c r="D39" s="51"/>
      <c r="E39" s="51"/>
      <c r="F39" s="118"/>
      <c r="G39" s="119"/>
      <c r="H39" s="118"/>
      <c r="I39" s="118"/>
      <c r="J39" s="118"/>
      <c r="K39" s="119"/>
      <c r="L39" s="118"/>
    </row>
    <row r="40" spans="1:12" ht="33" customHeight="1" x14ac:dyDescent="0.2">
      <c r="A40" s="521" t="s">
        <v>241</v>
      </c>
      <c r="B40" s="521"/>
      <c r="C40" s="521"/>
      <c r="D40" s="521"/>
      <c r="E40" s="521"/>
      <c r="F40" s="521"/>
      <c r="G40" s="521"/>
      <c r="H40" s="521"/>
      <c r="I40" s="521"/>
      <c r="J40" s="521"/>
      <c r="K40" s="521"/>
      <c r="L40" s="521"/>
    </row>
    <row r="41" spans="1:12" x14ac:dyDescent="0.2">
      <c r="A41" s="155"/>
    </row>
  </sheetData>
  <sheetProtection formatCells="0" formatColumns="0" formatRows="0"/>
  <mergeCells count="6">
    <mergeCell ref="A40:L40"/>
    <mergeCell ref="J6:L6"/>
    <mergeCell ref="K7:L7"/>
    <mergeCell ref="A11:B11"/>
    <mergeCell ref="F6:H6"/>
    <mergeCell ref="G7:H7"/>
  </mergeCells>
  <phoneticPr fontId="5" type="noConversion"/>
  <pageMargins left="0.75" right="0.75" top="1" bottom="1" header="0.5" footer="0.5"/>
  <pageSetup paperSize="9"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M41"/>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2" style="1" customWidth="1"/>
    <col min="11" max="11" width="1.85546875" style="1" bestFit="1" customWidth="1"/>
    <col min="12" max="12" width="5.7109375" style="1" bestFit="1" customWidth="1"/>
    <col min="13" max="16384" width="9.140625" style="1"/>
  </cols>
  <sheetData>
    <row r="1" spans="1:13" ht="6.75" customHeight="1" x14ac:dyDescent="0.2"/>
    <row r="2" spans="1:13" ht="15" customHeight="1" x14ac:dyDescent="0.2">
      <c r="A2" s="183" t="s">
        <v>510</v>
      </c>
      <c r="B2" s="19"/>
      <c r="C2" s="19"/>
      <c r="D2" s="19"/>
      <c r="E2" s="19"/>
      <c r="F2" s="19"/>
      <c r="G2" s="19"/>
      <c r="H2" s="19"/>
      <c r="I2" s="19"/>
      <c r="J2" s="19"/>
      <c r="K2" s="19"/>
      <c r="L2" s="19"/>
    </row>
    <row r="3" spans="1:13" ht="15" hidden="1" customHeight="1" x14ac:dyDescent="0.2">
      <c r="A3" s="183"/>
      <c r="B3" s="19"/>
      <c r="C3" s="19"/>
      <c r="D3" s="19"/>
      <c r="E3" s="19"/>
      <c r="F3" s="19"/>
      <c r="G3" s="19"/>
      <c r="H3" s="19"/>
      <c r="I3" s="19"/>
      <c r="J3" s="19"/>
      <c r="K3" s="19"/>
      <c r="L3" s="19"/>
    </row>
    <row r="4" spans="1:13" ht="15" customHeight="1" thickBot="1" x14ac:dyDescent="0.25">
      <c r="A4" s="284" t="s">
        <v>511</v>
      </c>
      <c r="B4" s="43"/>
      <c r="C4" s="43"/>
      <c r="D4" s="43"/>
      <c r="E4" s="43"/>
      <c r="F4" s="43"/>
      <c r="G4" s="43"/>
      <c r="H4" s="43"/>
      <c r="I4" s="43"/>
      <c r="J4" s="43"/>
      <c r="K4" s="43"/>
      <c r="L4" s="43"/>
    </row>
    <row r="5" spans="1:13" ht="13.5" hidden="1" thickBot="1" x14ac:dyDescent="0.25">
      <c r="A5" s="284"/>
      <c r="B5" s="43"/>
      <c r="C5" s="43"/>
      <c r="D5" s="43"/>
      <c r="E5" s="43"/>
      <c r="F5" s="43"/>
      <c r="G5" s="43"/>
      <c r="H5" s="43"/>
      <c r="I5" s="43"/>
      <c r="J5" s="43"/>
      <c r="K5" s="43"/>
      <c r="L5" s="43"/>
    </row>
    <row r="6" spans="1:13" ht="36.75" customHeight="1" x14ac:dyDescent="0.2">
      <c r="A6" s="34" t="s">
        <v>54</v>
      </c>
      <c r="B6" s="34" t="s">
        <v>139</v>
      </c>
      <c r="C6" s="34"/>
      <c r="D6" s="34"/>
      <c r="E6" s="34"/>
      <c r="F6" s="542" t="s">
        <v>216</v>
      </c>
      <c r="G6" s="542"/>
      <c r="H6" s="542"/>
      <c r="I6" s="101"/>
      <c r="J6" s="539" t="s">
        <v>392</v>
      </c>
      <c r="K6" s="539"/>
      <c r="L6" s="539"/>
    </row>
    <row r="7" spans="1:13" ht="14.25" customHeight="1" thickBot="1" x14ac:dyDescent="0.25">
      <c r="A7" s="51"/>
      <c r="B7" s="51"/>
      <c r="C7" s="51"/>
      <c r="D7" s="51"/>
      <c r="E7" s="51"/>
      <c r="F7" s="26" t="s">
        <v>22</v>
      </c>
      <c r="G7" s="540" t="s">
        <v>124</v>
      </c>
      <c r="H7" s="540"/>
      <c r="I7" s="107"/>
      <c r="J7" s="26" t="s">
        <v>22</v>
      </c>
      <c r="K7" s="540" t="s">
        <v>124</v>
      </c>
      <c r="L7" s="540"/>
    </row>
    <row r="8" spans="1:13" ht="12" customHeight="1" x14ac:dyDescent="0.2">
      <c r="A8" s="61"/>
      <c r="B8" s="61"/>
      <c r="C8" s="61"/>
      <c r="D8" s="61"/>
      <c r="E8" s="61"/>
      <c r="F8" s="101"/>
      <c r="G8" s="101"/>
      <c r="H8" s="101"/>
      <c r="I8" s="101"/>
      <c r="J8" s="101"/>
      <c r="K8" s="101"/>
      <c r="L8" s="101"/>
    </row>
    <row r="9" spans="1:13" ht="12" hidden="1" customHeight="1" x14ac:dyDescent="0.2">
      <c r="A9" s="61"/>
      <c r="B9" s="61"/>
      <c r="C9" s="61"/>
      <c r="D9" s="61"/>
      <c r="E9" s="61"/>
      <c r="F9" s="101"/>
      <c r="G9" s="101"/>
      <c r="H9" s="101"/>
      <c r="I9" s="101"/>
      <c r="J9" s="101"/>
      <c r="K9" s="101"/>
      <c r="L9" s="101"/>
    </row>
    <row r="10" spans="1:13" ht="12" hidden="1" customHeight="1" x14ac:dyDescent="0.2">
      <c r="A10" s="61"/>
      <c r="B10" s="61"/>
      <c r="C10" s="61"/>
      <c r="D10" s="61"/>
      <c r="E10" s="61"/>
      <c r="F10" s="101"/>
      <c r="G10" s="101"/>
      <c r="H10" s="101"/>
      <c r="I10" s="101"/>
      <c r="J10" s="101"/>
      <c r="K10" s="101"/>
      <c r="L10" s="101"/>
    </row>
    <row r="11" spans="1:13" ht="12" customHeight="1" x14ac:dyDescent="0.2">
      <c r="A11" s="541" t="s">
        <v>22</v>
      </c>
      <c r="B11" s="541"/>
      <c r="C11" s="34"/>
      <c r="D11" s="34"/>
      <c r="E11" s="34"/>
      <c r="F11" s="68">
        <v>31555.438999999998</v>
      </c>
      <c r="G11" s="48" t="s">
        <v>4</v>
      </c>
      <c r="H11" s="68">
        <v>1798.8320000000001</v>
      </c>
      <c r="I11" s="68" t="s">
        <v>285</v>
      </c>
      <c r="J11" s="68">
        <v>10596.679</v>
      </c>
      <c r="K11" s="48" t="s">
        <v>4</v>
      </c>
      <c r="L11" s="68">
        <v>979.86800000000005</v>
      </c>
      <c r="M11" s="19"/>
    </row>
    <row r="12" spans="1:13" ht="12" customHeight="1" x14ac:dyDescent="0.2">
      <c r="A12" s="61"/>
      <c r="B12" s="61"/>
      <c r="C12" s="61"/>
      <c r="D12" s="61"/>
      <c r="E12" s="61"/>
      <c r="F12" s="101"/>
      <c r="G12" s="58"/>
      <c r="H12" s="101"/>
      <c r="I12" s="101"/>
      <c r="J12" s="101"/>
      <c r="K12" s="58"/>
      <c r="L12" s="101"/>
    </row>
    <row r="13" spans="1:13" s="106" customFormat="1" ht="11.25" customHeight="1" x14ac:dyDescent="0.2">
      <c r="A13" s="106">
        <v>1</v>
      </c>
      <c r="B13" s="106" t="s">
        <v>112</v>
      </c>
      <c r="F13" s="35">
        <v>1707.7629999999999</v>
      </c>
      <c r="G13" s="48" t="s">
        <v>4</v>
      </c>
      <c r="H13" s="35">
        <v>302.55</v>
      </c>
      <c r="I13" s="35" t="s">
        <v>285</v>
      </c>
      <c r="J13" s="35">
        <v>1275.462</v>
      </c>
      <c r="K13" s="48" t="s">
        <v>4</v>
      </c>
      <c r="L13" s="35">
        <v>232.61500000000001</v>
      </c>
    </row>
    <row r="14" spans="1:13" ht="11.25" customHeight="1" x14ac:dyDescent="0.2">
      <c r="A14" s="60"/>
      <c r="B14" s="70" t="s">
        <v>95</v>
      </c>
      <c r="C14" s="70"/>
      <c r="D14" s="70"/>
      <c r="E14" s="70"/>
      <c r="F14" s="35">
        <v>929.87300000000005</v>
      </c>
      <c r="G14" s="48" t="s">
        <v>4</v>
      </c>
      <c r="H14" s="35">
        <v>204.50800000000001</v>
      </c>
      <c r="I14" s="35" t="s">
        <v>285</v>
      </c>
      <c r="J14" s="35">
        <v>921.73699999999997</v>
      </c>
      <c r="K14" s="48" t="s">
        <v>4</v>
      </c>
      <c r="L14" s="35">
        <v>203.62899999999999</v>
      </c>
    </row>
    <row r="15" spans="1:13" ht="11.25" customHeight="1" x14ac:dyDescent="0.2">
      <c r="A15" s="106">
        <v>2</v>
      </c>
      <c r="B15" s="60" t="s">
        <v>96</v>
      </c>
      <c r="C15" s="60"/>
      <c r="D15" s="60"/>
      <c r="E15" s="60"/>
      <c r="F15" s="35">
        <v>107.393</v>
      </c>
      <c r="G15" s="48" t="s">
        <v>4</v>
      </c>
      <c r="H15" s="35">
        <v>179.262</v>
      </c>
      <c r="I15" s="35" t="s">
        <v>285</v>
      </c>
      <c r="J15" s="35">
        <v>9.3759999999999994</v>
      </c>
      <c r="K15" s="48" t="s">
        <v>4</v>
      </c>
      <c r="L15" s="35">
        <v>8.6859999999999999</v>
      </c>
    </row>
    <row r="16" spans="1:13" ht="11.25" customHeight="1" x14ac:dyDescent="0.2">
      <c r="A16" s="106">
        <v>3</v>
      </c>
      <c r="B16" s="60" t="s">
        <v>140</v>
      </c>
      <c r="C16" s="60"/>
      <c r="D16" s="60"/>
      <c r="E16" s="60"/>
      <c r="F16" s="35">
        <v>6890.5069999999996</v>
      </c>
      <c r="G16" s="48" t="s">
        <v>4</v>
      </c>
      <c r="H16" s="35">
        <v>788.35699999999997</v>
      </c>
      <c r="I16" s="35" t="s">
        <v>285</v>
      </c>
      <c r="J16" s="35">
        <v>3224.6889999999999</v>
      </c>
      <c r="K16" s="48" t="s">
        <v>4</v>
      </c>
      <c r="L16" s="35">
        <v>573.05999999999995</v>
      </c>
    </row>
    <row r="17" spans="1:12" ht="11.25" customHeight="1" x14ac:dyDescent="0.2">
      <c r="A17" s="106"/>
      <c r="B17" s="70" t="s">
        <v>97</v>
      </c>
      <c r="C17" s="70"/>
      <c r="D17" s="70"/>
      <c r="E17" s="70"/>
      <c r="F17" s="35">
        <v>6634.63</v>
      </c>
      <c r="G17" s="48" t="s">
        <v>4</v>
      </c>
      <c r="H17" s="35">
        <v>782.322</v>
      </c>
      <c r="I17" s="35" t="s">
        <v>285</v>
      </c>
      <c r="J17" s="35">
        <v>3033.1509999999998</v>
      </c>
      <c r="K17" s="48" t="s">
        <v>4</v>
      </c>
      <c r="L17" s="35">
        <v>567.49400000000003</v>
      </c>
    </row>
    <row r="18" spans="1:12" ht="11.25" customHeight="1" x14ac:dyDescent="0.2">
      <c r="A18" s="106">
        <v>4</v>
      </c>
      <c r="B18" s="60" t="s">
        <v>98</v>
      </c>
      <c r="C18" s="60"/>
      <c r="D18" s="60"/>
      <c r="E18" s="60"/>
      <c r="F18" s="35">
        <v>2241.576</v>
      </c>
      <c r="G18" s="48" t="s">
        <v>4</v>
      </c>
      <c r="H18" s="35">
        <v>288.04300000000001</v>
      </c>
      <c r="I18" s="35" t="s">
        <v>285</v>
      </c>
      <c r="J18" s="35">
        <v>524.16600000000005</v>
      </c>
      <c r="K18" s="48" t="s">
        <v>4</v>
      </c>
      <c r="L18" s="35">
        <v>147.09200000000001</v>
      </c>
    </row>
    <row r="19" spans="1:12" ht="11.25" customHeight="1" x14ac:dyDescent="0.2">
      <c r="A19" s="106">
        <v>5</v>
      </c>
      <c r="B19" s="60" t="s">
        <v>141</v>
      </c>
      <c r="C19" s="60"/>
      <c r="D19" s="60"/>
      <c r="E19" s="60"/>
      <c r="F19" s="35">
        <v>231.27199999999999</v>
      </c>
      <c r="G19" s="48" t="s">
        <v>4</v>
      </c>
      <c r="H19" s="35">
        <v>128.11199999999999</v>
      </c>
      <c r="I19" s="35" t="s">
        <v>285</v>
      </c>
      <c r="J19" s="35">
        <v>55.606000000000002</v>
      </c>
      <c r="K19" s="48" t="s">
        <v>4</v>
      </c>
      <c r="L19" s="35">
        <v>62.603000000000002</v>
      </c>
    </row>
    <row r="20" spans="1:12" ht="11.25" customHeight="1" x14ac:dyDescent="0.2">
      <c r="A20" s="106">
        <v>6</v>
      </c>
      <c r="B20" s="60" t="s">
        <v>142</v>
      </c>
      <c r="C20" s="60"/>
      <c r="D20" s="60"/>
      <c r="E20" s="60"/>
      <c r="F20" s="35">
        <v>1257.1559999999999</v>
      </c>
      <c r="G20" s="48" t="s">
        <v>4</v>
      </c>
      <c r="H20" s="35">
        <v>247.45099999999999</v>
      </c>
      <c r="I20" s="35" t="s">
        <v>285</v>
      </c>
      <c r="J20" s="35">
        <v>868.42200000000003</v>
      </c>
      <c r="K20" s="48" t="s">
        <v>4</v>
      </c>
      <c r="L20" s="35">
        <v>226.41800000000001</v>
      </c>
    </row>
    <row r="21" spans="1:12" ht="11.25" customHeight="1" x14ac:dyDescent="0.2">
      <c r="A21" s="106"/>
      <c r="B21" s="70" t="s">
        <v>99</v>
      </c>
      <c r="C21" s="70"/>
      <c r="D21" s="70"/>
      <c r="E21" s="70"/>
      <c r="F21" s="35">
        <v>319.20999999999998</v>
      </c>
      <c r="G21" s="48" t="s">
        <v>4</v>
      </c>
      <c r="H21" s="35">
        <v>101.693</v>
      </c>
      <c r="I21" s="35" t="s">
        <v>285</v>
      </c>
      <c r="J21" s="35">
        <v>236.684</v>
      </c>
      <c r="K21" s="48" t="s">
        <v>4</v>
      </c>
      <c r="L21" s="35">
        <v>91.986000000000004</v>
      </c>
    </row>
    <row r="22" spans="1:12" ht="11.25" customHeight="1" x14ac:dyDescent="0.2">
      <c r="A22" s="106"/>
      <c r="B22" s="70" t="s">
        <v>100</v>
      </c>
      <c r="C22" s="70"/>
      <c r="D22" s="70"/>
      <c r="E22" s="70"/>
      <c r="F22" s="35">
        <v>443.428</v>
      </c>
      <c r="G22" s="48" t="s">
        <v>4</v>
      </c>
      <c r="H22" s="35">
        <v>134.798</v>
      </c>
      <c r="I22" s="35" t="s">
        <v>285</v>
      </c>
      <c r="J22" s="35">
        <v>300.14499999999998</v>
      </c>
      <c r="K22" s="48" t="s">
        <v>4</v>
      </c>
      <c r="L22" s="35">
        <v>117.646</v>
      </c>
    </row>
    <row r="23" spans="1:12" ht="11.25" customHeight="1" x14ac:dyDescent="0.2">
      <c r="A23" s="106"/>
      <c r="B23" s="70" t="s">
        <v>101</v>
      </c>
      <c r="C23" s="70"/>
      <c r="D23" s="70"/>
      <c r="E23" s="70"/>
      <c r="F23" s="35">
        <v>282.22199999999998</v>
      </c>
      <c r="G23" s="48" t="s">
        <v>4</v>
      </c>
      <c r="H23" s="35">
        <v>157.727</v>
      </c>
      <c r="I23" s="35" t="s">
        <v>285</v>
      </c>
      <c r="J23" s="35">
        <v>184.108</v>
      </c>
      <c r="K23" s="48" t="s">
        <v>4</v>
      </c>
      <c r="L23" s="35">
        <v>149.161</v>
      </c>
    </row>
    <row r="24" spans="1:12" ht="11.25" customHeight="1" x14ac:dyDescent="0.2">
      <c r="A24" s="106">
        <v>7</v>
      </c>
      <c r="B24" s="60" t="s">
        <v>143</v>
      </c>
      <c r="C24" s="60"/>
      <c r="D24" s="60"/>
      <c r="E24" s="60"/>
      <c r="F24" s="35">
        <v>624.63599999999997</v>
      </c>
      <c r="G24" s="48" t="s">
        <v>4</v>
      </c>
      <c r="H24" s="35">
        <v>204.43</v>
      </c>
      <c r="I24" s="35" t="s">
        <v>285</v>
      </c>
      <c r="J24" s="35">
        <v>333.98399999999998</v>
      </c>
      <c r="K24" s="48" t="s">
        <v>4</v>
      </c>
      <c r="L24" s="35">
        <v>173.815</v>
      </c>
    </row>
    <row r="25" spans="1:12" ht="11.25" customHeight="1" x14ac:dyDescent="0.2">
      <c r="A25" s="106"/>
      <c r="B25" s="70" t="s">
        <v>102</v>
      </c>
      <c r="C25" s="70"/>
      <c r="D25" s="70"/>
      <c r="E25" s="70"/>
      <c r="F25" s="35">
        <v>623.04899999999998</v>
      </c>
      <c r="G25" s="48" t="s">
        <v>4</v>
      </c>
      <c r="H25" s="35">
        <v>204.42500000000001</v>
      </c>
      <c r="I25" s="35" t="s">
        <v>285</v>
      </c>
      <c r="J25" s="35">
        <v>333.52199999999999</v>
      </c>
      <c r="K25" s="48" t="s">
        <v>4</v>
      </c>
      <c r="L25" s="35">
        <v>173.81299999999999</v>
      </c>
    </row>
    <row r="26" spans="1:12" ht="11.25" customHeight="1" x14ac:dyDescent="0.2">
      <c r="A26" s="106">
        <v>8</v>
      </c>
      <c r="B26" s="60" t="s">
        <v>113</v>
      </c>
      <c r="C26" s="60"/>
      <c r="D26" s="60"/>
      <c r="E26" s="60"/>
      <c r="F26" s="35">
        <v>453.952</v>
      </c>
      <c r="G26" s="48" t="s">
        <v>4</v>
      </c>
      <c r="H26" s="35">
        <v>147.148</v>
      </c>
      <c r="I26" s="35" t="s">
        <v>285</v>
      </c>
      <c r="J26" s="35">
        <v>318.20600000000002</v>
      </c>
      <c r="K26" s="48" t="s">
        <v>4</v>
      </c>
      <c r="L26" s="35">
        <v>132.351</v>
      </c>
    </row>
    <row r="27" spans="1:12" ht="11.25" customHeight="1" x14ac:dyDescent="0.2">
      <c r="A27" s="106">
        <v>9</v>
      </c>
      <c r="B27" s="60" t="s">
        <v>103</v>
      </c>
      <c r="C27" s="60"/>
      <c r="D27" s="60"/>
      <c r="E27" s="60"/>
      <c r="F27" s="35">
        <v>1193.0039999999999</v>
      </c>
      <c r="G27" s="48" t="s">
        <v>4</v>
      </c>
      <c r="H27" s="35">
        <v>192.19399999999999</v>
      </c>
      <c r="I27" s="35" t="s">
        <v>285</v>
      </c>
      <c r="J27" s="35">
        <v>907.58699999999999</v>
      </c>
      <c r="K27" s="48" t="s">
        <v>4</v>
      </c>
      <c r="L27" s="35">
        <v>167.76599999999999</v>
      </c>
    </row>
    <row r="28" spans="1:12" ht="11.25" customHeight="1" x14ac:dyDescent="0.2">
      <c r="A28" s="106">
        <v>10</v>
      </c>
      <c r="B28" s="60" t="s">
        <v>104</v>
      </c>
      <c r="C28" s="60"/>
      <c r="D28" s="60"/>
      <c r="E28" s="60"/>
      <c r="F28" s="35">
        <v>873.88199999999995</v>
      </c>
      <c r="G28" s="48" t="s">
        <v>4</v>
      </c>
      <c r="H28" s="35">
        <v>586.31500000000005</v>
      </c>
      <c r="I28" s="35" t="s">
        <v>285</v>
      </c>
      <c r="J28" s="35">
        <v>605.44500000000005</v>
      </c>
      <c r="K28" s="48" t="s">
        <v>4</v>
      </c>
      <c r="L28" s="35">
        <v>579.36699999999996</v>
      </c>
    </row>
    <row r="29" spans="1:12" ht="11.25" customHeight="1" x14ac:dyDescent="0.2">
      <c r="A29" s="106">
        <v>11</v>
      </c>
      <c r="B29" s="60" t="s">
        <v>105</v>
      </c>
      <c r="C29" s="60"/>
      <c r="D29" s="60"/>
      <c r="E29" s="60"/>
      <c r="F29" s="35">
        <v>832.33600000000001</v>
      </c>
      <c r="G29" s="48" t="s">
        <v>4</v>
      </c>
      <c r="H29" s="35">
        <v>173.29</v>
      </c>
      <c r="I29" s="35" t="s">
        <v>285</v>
      </c>
      <c r="J29" s="35">
        <v>302.92200000000003</v>
      </c>
      <c r="K29" s="48" t="s">
        <v>4</v>
      </c>
      <c r="L29" s="35">
        <v>98.177000000000007</v>
      </c>
    </row>
    <row r="30" spans="1:12" ht="11.25" customHeight="1" x14ac:dyDescent="0.2">
      <c r="A30" s="106">
        <v>12</v>
      </c>
      <c r="B30" s="60" t="s">
        <v>106</v>
      </c>
      <c r="C30" s="60"/>
      <c r="D30" s="60"/>
      <c r="E30" s="60"/>
      <c r="F30" s="35">
        <v>499.71499999999997</v>
      </c>
      <c r="G30" s="48" t="s">
        <v>4</v>
      </c>
      <c r="H30" s="35">
        <v>235.79300000000001</v>
      </c>
      <c r="I30" s="35" t="s">
        <v>285</v>
      </c>
      <c r="J30" s="35">
        <v>260.16500000000002</v>
      </c>
      <c r="K30" s="48" t="s">
        <v>4</v>
      </c>
      <c r="L30" s="35">
        <v>152.44800000000001</v>
      </c>
    </row>
    <row r="31" spans="1:12" ht="11.25" customHeight="1" x14ac:dyDescent="0.2">
      <c r="A31" s="106">
        <v>13</v>
      </c>
      <c r="B31" s="60" t="s">
        <v>107</v>
      </c>
      <c r="C31" s="60"/>
      <c r="D31" s="60"/>
      <c r="E31" s="60"/>
      <c r="F31" s="35">
        <v>243.51300000000001</v>
      </c>
      <c r="G31" s="48" t="s">
        <v>4</v>
      </c>
      <c r="H31" s="35">
        <v>87.024000000000001</v>
      </c>
      <c r="I31" s="35" t="s">
        <v>285</v>
      </c>
      <c r="J31" s="35">
        <v>90.188000000000002</v>
      </c>
      <c r="K31" s="48" t="s">
        <v>4</v>
      </c>
      <c r="L31" s="35">
        <v>40.317</v>
      </c>
    </row>
    <row r="32" spans="1:12" ht="11.25" customHeight="1" x14ac:dyDescent="0.2">
      <c r="A32" s="106">
        <v>14</v>
      </c>
      <c r="B32" s="60" t="s">
        <v>144</v>
      </c>
      <c r="C32" s="60"/>
      <c r="D32" s="60"/>
      <c r="E32" s="60"/>
      <c r="F32" s="35">
        <v>2950.326</v>
      </c>
      <c r="G32" s="48" t="s">
        <v>4</v>
      </c>
      <c r="H32" s="35">
        <v>542.46100000000001</v>
      </c>
      <c r="I32" s="35" t="s">
        <v>285</v>
      </c>
      <c r="J32" s="35">
        <v>695.572</v>
      </c>
      <c r="K32" s="48" t="s">
        <v>4</v>
      </c>
      <c r="L32" s="35">
        <v>265.822</v>
      </c>
    </row>
    <row r="33" spans="1:12" ht="11.25" customHeight="1" x14ac:dyDescent="0.2">
      <c r="A33" s="106">
        <v>15</v>
      </c>
      <c r="B33" s="60" t="s">
        <v>108</v>
      </c>
      <c r="C33" s="60"/>
      <c r="D33" s="60"/>
      <c r="E33" s="60"/>
      <c r="F33" s="35">
        <v>684.63599999999997</v>
      </c>
      <c r="G33" s="48" t="s">
        <v>4</v>
      </c>
      <c r="H33" s="35">
        <v>200.98400000000001</v>
      </c>
      <c r="I33" s="35" t="s">
        <v>285</v>
      </c>
      <c r="J33" s="35">
        <v>46.063000000000002</v>
      </c>
      <c r="K33" s="48" t="s">
        <v>4</v>
      </c>
      <c r="L33" s="35">
        <v>29.433</v>
      </c>
    </row>
    <row r="34" spans="1:12" ht="11.25" customHeight="1" x14ac:dyDescent="0.2">
      <c r="A34" s="106">
        <v>16</v>
      </c>
      <c r="B34" s="60" t="s">
        <v>248</v>
      </c>
      <c r="C34" s="60"/>
      <c r="D34" s="60"/>
      <c r="E34" s="60"/>
      <c r="F34" s="35">
        <v>7486.1779999999999</v>
      </c>
      <c r="G34" s="48" t="s">
        <v>4</v>
      </c>
      <c r="H34" s="35">
        <v>788.23699999999997</v>
      </c>
      <c r="I34" s="35" t="s">
        <v>285</v>
      </c>
      <c r="J34" s="35">
        <v>270.94400000000002</v>
      </c>
      <c r="K34" s="48" t="s">
        <v>4</v>
      </c>
      <c r="L34" s="35">
        <v>109.89</v>
      </c>
    </row>
    <row r="35" spans="1:12" ht="11.25" customHeight="1" x14ac:dyDescent="0.2">
      <c r="A35" s="106">
        <v>17</v>
      </c>
      <c r="B35" s="60" t="s">
        <v>109</v>
      </c>
      <c r="C35" s="60"/>
      <c r="D35" s="60"/>
      <c r="E35" s="60"/>
      <c r="F35" s="35">
        <v>317.06700000000001</v>
      </c>
      <c r="G35" s="48" t="s">
        <v>4</v>
      </c>
      <c r="H35" s="35">
        <v>146.256</v>
      </c>
      <c r="I35" s="35" t="s">
        <v>285</v>
      </c>
      <c r="J35" s="35">
        <v>238.06100000000001</v>
      </c>
      <c r="K35" s="48" t="s">
        <v>4</v>
      </c>
      <c r="L35" s="35">
        <v>139.958</v>
      </c>
    </row>
    <row r="36" spans="1:12" ht="11.25" customHeight="1" x14ac:dyDescent="0.2">
      <c r="A36" s="106">
        <v>18</v>
      </c>
      <c r="B36" s="60" t="s">
        <v>110</v>
      </c>
      <c r="C36" s="60"/>
      <c r="D36" s="60"/>
      <c r="E36" s="60"/>
      <c r="F36" s="35">
        <v>2643.982</v>
      </c>
      <c r="G36" s="48" t="s">
        <v>4</v>
      </c>
      <c r="H36" s="35">
        <v>318.82</v>
      </c>
      <c r="I36" s="35" t="s">
        <v>285</v>
      </c>
      <c r="J36" s="35">
        <v>439.24099999999999</v>
      </c>
      <c r="K36" s="48" t="s">
        <v>4</v>
      </c>
      <c r="L36" s="35">
        <v>122.79900000000001</v>
      </c>
    </row>
    <row r="37" spans="1:12" ht="11.25" customHeight="1" x14ac:dyDescent="0.2">
      <c r="A37" s="106">
        <v>19</v>
      </c>
      <c r="B37" s="60" t="s">
        <v>114</v>
      </c>
      <c r="C37" s="60"/>
      <c r="D37" s="60"/>
      <c r="E37" s="60"/>
      <c r="F37" s="35">
        <v>73.245000000000005</v>
      </c>
      <c r="G37" s="48" t="s">
        <v>4</v>
      </c>
      <c r="H37" s="35">
        <v>42.082000000000001</v>
      </c>
      <c r="I37" s="35" t="s">
        <v>285</v>
      </c>
      <c r="J37" s="35">
        <v>33.152000000000001</v>
      </c>
      <c r="K37" s="48" t="s">
        <v>4</v>
      </c>
      <c r="L37" s="35">
        <v>21.419</v>
      </c>
    </row>
    <row r="38" spans="1:12" ht="11.25" customHeight="1" x14ac:dyDescent="0.2">
      <c r="A38" s="106">
        <v>20</v>
      </c>
      <c r="B38" s="60" t="s">
        <v>111</v>
      </c>
      <c r="C38" s="60"/>
      <c r="D38" s="60"/>
      <c r="E38" s="60"/>
      <c r="F38" s="35">
        <v>243.298</v>
      </c>
      <c r="G38" s="48" t="s">
        <v>4</v>
      </c>
      <c r="H38" s="35">
        <v>117.923</v>
      </c>
      <c r="I38" s="35" t="s">
        <v>285</v>
      </c>
      <c r="J38" s="35">
        <v>82.477000000000004</v>
      </c>
      <c r="K38" s="48" t="s">
        <v>4</v>
      </c>
      <c r="L38" s="35">
        <v>51.002000000000002</v>
      </c>
    </row>
    <row r="39" spans="1:12" ht="12" customHeight="1" thickBot="1" x14ac:dyDescent="0.25">
      <c r="A39" s="51"/>
      <c r="B39" s="51"/>
      <c r="C39" s="51"/>
      <c r="D39" s="51"/>
      <c r="E39" s="51"/>
      <c r="F39" s="118"/>
      <c r="G39" s="119"/>
      <c r="H39" s="118"/>
      <c r="I39" s="118"/>
      <c r="J39" s="118"/>
      <c r="K39" s="119"/>
      <c r="L39" s="118"/>
    </row>
    <row r="40" spans="1:12" ht="33" customHeight="1" x14ac:dyDescent="0.2">
      <c r="A40" s="521" t="s">
        <v>247</v>
      </c>
      <c r="B40" s="521"/>
      <c r="C40" s="521"/>
      <c r="D40" s="521"/>
      <c r="E40" s="521"/>
      <c r="F40" s="521"/>
      <c r="G40" s="521"/>
      <c r="H40" s="521"/>
      <c r="I40" s="521"/>
      <c r="J40" s="521"/>
      <c r="K40" s="521"/>
      <c r="L40" s="521"/>
    </row>
    <row r="41" spans="1:12" x14ac:dyDescent="0.2">
      <c r="A41" s="155"/>
    </row>
  </sheetData>
  <sheetProtection formatCells="0" formatColumns="0" formatRows="0"/>
  <mergeCells count="6">
    <mergeCell ref="A40:L40"/>
    <mergeCell ref="A11:B11"/>
    <mergeCell ref="F6:H6"/>
    <mergeCell ref="G7:H7"/>
    <mergeCell ref="J6:L6"/>
    <mergeCell ref="K7:L7"/>
  </mergeCells>
  <phoneticPr fontId="5" type="noConversion"/>
  <pageMargins left="0.75" right="0.75" top="1" bottom="1" header="0.5" footer="0.5"/>
  <pageSetup paperSize="9" scale="89" orientation="landscape" r:id="rId1"/>
  <headerFooter alignWithMargins="0"/>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X31"/>
  <sheetViews>
    <sheetView zoomScaleNormal="100" workbookViewId="0"/>
  </sheetViews>
  <sheetFormatPr defaultRowHeight="12.75" x14ac:dyDescent="0.2"/>
  <cols>
    <col min="1" max="1" width="4.28515625" style="1" customWidth="1"/>
    <col min="2" max="2" width="41.28515625" style="1" customWidth="1"/>
    <col min="3" max="3" width="1" style="1" customWidth="1"/>
    <col min="4" max="5" width="1" style="1" hidden="1" customWidth="1"/>
    <col min="6" max="6" width="8.42578125" style="1" customWidth="1"/>
    <col min="7" max="7" width="1.85546875" style="41" customWidth="1"/>
    <col min="8" max="8" width="5.42578125" style="1" customWidth="1"/>
    <col min="9" max="9" width="1.140625" style="1" customWidth="1"/>
    <col min="10" max="10" width="7" style="1" customWidth="1"/>
    <col min="11" max="11" width="1.85546875" style="41" bestFit="1" customWidth="1"/>
    <col min="12" max="12" width="6" style="1" customWidth="1"/>
    <col min="13" max="13" width="1.140625" style="1" customWidth="1"/>
    <col min="14" max="14" width="5.5703125" style="1" customWidth="1"/>
    <col min="15" max="15" width="1.85546875" style="41" bestFit="1" customWidth="1"/>
    <col min="16" max="16" width="5.7109375" style="1" bestFit="1" customWidth="1"/>
    <col min="17" max="17" width="1.140625" style="1" customWidth="1"/>
    <col min="18" max="18" width="7.7109375" style="1" customWidth="1"/>
    <col min="19" max="19" width="1.85546875" style="41" bestFit="1" customWidth="1"/>
    <col min="20" max="20" width="5.42578125" style="1" customWidth="1"/>
    <col min="21" max="16384" width="9.140625" style="1"/>
  </cols>
  <sheetData>
    <row r="1" spans="1:22" ht="6.75" customHeight="1" x14ac:dyDescent="0.2"/>
    <row r="2" spans="1:22" ht="15" x14ac:dyDescent="0.25">
      <c r="A2" s="183" t="s">
        <v>295</v>
      </c>
      <c r="B2" s="105"/>
      <c r="C2" s="19"/>
      <c r="D2" s="19"/>
      <c r="E2" s="19"/>
      <c r="F2" s="19"/>
      <c r="G2" s="165"/>
      <c r="H2" s="19"/>
      <c r="I2" s="19"/>
      <c r="J2" s="19"/>
      <c r="K2" s="165"/>
      <c r="L2" s="19"/>
      <c r="M2" s="19"/>
      <c r="N2" s="19"/>
      <c r="O2" s="165"/>
      <c r="P2" s="19"/>
      <c r="Q2" s="19"/>
      <c r="R2" s="19"/>
      <c r="S2" s="165"/>
      <c r="T2" s="19"/>
    </row>
    <row r="3" spans="1:22" ht="15" x14ac:dyDescent="0.25">
      <c r="A3" s="183" t="s">
        <v>512</v>
      </c>
      <c r="B3" s="105"/>
      <c r="C3" s="19"/>
      <c r="D3" s="19"/>
      <c r="E3" s="19"/>
      <c r="F3" s="19"/>
      <c r="G3" s="165"/>
      <c r="H3" s="19"/>
      <c r="I3" s="19"/>
      <c r="J3" s="19"/>
      <c r="K3" s="165"/>
      <c r="L3" s="19"/>
      <c r="M3" s="19"/>
      <c r="N3" s="19"/>
      <c r="O3" s="165"/>
      <c r="P3" s="19"/>
      <c r="Q3" s="19"/>
      <c r="R3" s="19"/>
      <c r="S3" s="165"/>
      <c r="T3" s="19"/>
      <c r="U3" s="545"/>
      <c r="V3" s="546"/>
    </row>
    <row r="4" spans="1:22" ht="15" x14ac:dyDescent="0.25">
      <c r="A4" s="188" t="s">
        <v>296</v>
      </c>
      <c r="B4" s="105"/>
      <c r="C4" s="19"/>
      <c r="D4" s="19"/>
      <c r="E4" s="19"/>
      <c r="F4" s="19"/>
      <c r="G4" s="165"/>
      <c r="H4" s="19"/>
      <c r="I4" s="19"/>
      <c r="J4" s="19"/>
      <c r="K4" s="165"/>
      <c r="L4" s="19"/>
      <c r="M4" s="19"/>
      <c r="N4" s="19"/>
      <c r="O4" s="165"/>
      <c r="P4" s="19"/>
      <c r="Q4" s="19"/>
      <c r="R4" s="19"/>
      <c r="S4" s="165"/>
      <c r="T4" s="19"/>
      <c r="U4" s="157"/>
      <c r="V4" s="32"/>
    </row>
    <row r="5" spans="1:22" ht="15.75" thickBot="1" x14ac:dyDescent="0.3">
      <c r="A5" s="188" t="s">
        <v>513</v>
      </c>
      <c r="B5" s="105"/>
      <c r="C5" s="19"/>
      <c r="D5" s="19"/>
      <c r="E5" s="19"/>
      <c r="F5" s="19"/>
      <c r="G5" s="165"/>
      <c r="H5" s="19"/>
      <c r="I5" s="19"/>
      <c r="J5" s="19"/>
      <c r="K5" s="165"/>
      <c r="L5" s="19"/>
      <c r="M5" s="19"/>
      <c r="N5" s="19"/>
      <c r="O5" s="165"/>
      <c r="P5" s="19"/>
      <c r="Q5" s="19"/>
      <c r="R5" s="19"/>
      <c r="S5" s="165"/>
      <c r="T5" s="19"/>
      <c r="U5" s="157"/>
      <c r="V5" s="32"/>
    </row>
    <row r="6" spans="1:22" s="12" customFormat="1" ht="12" customHeight="1" x14ac:dyDescent="0.2">
      <c r="A6" s="117" t="s">
        <v>54</v>
      </c>
      <c r="B6" s="117" t="s">
        <v>64</v>
      </c>
      <c r="C6" s="46"/>
      <c r="D6" s="46"/>
      <c r="E6" s="46"/>
      <c r="F6" s="544" t="s">
        <v>20</v>
      </c>
      <c r="G6" s="544"/>
      <c r="H6" s="544"/>
      <c r="I6" s="116"/>
      <c r="J6" s="544" t="s">
        <v>117</v>
      </c>
      <c r="K6" s="544"/>
      <c r="L6" s="544"/>
      <c r="M6" s="109"/>
      <c r="N6" s="544" t="s">
        <v>18</v>
      </c>
      <c r="O6" s="544"/>
      <c r="P6" s="544"/>
      <c r="Q6" s="116"/>
      <c r="R6" s="544" t="s">
        <v>148</v>
      </c>
      <c r="S6" s="544"/>
      <c r="T6" s="544"/>
    </row>
    <row r="7" spans="1:22" s="12" customFormat="1" ht="12" customHeight="1" x14ac:dyDescent="0.2">
      <c r="A7" s="114"/>
      <c r="B7" s="114"/>
      <c r="C7" s="101"/>
      <c r="D7" s="101"/>
      <c r="E7" s="101"/>
      <c r="F7" s="539" t="s">
        <v>179</v>
      </c>
      <c r="G7" s="539"/>
      <c r="H7" s="539"/>
      <c r="I7" s="100"/>
      <c r="J7" s="539" t="s">
        <v>196</v>
      </c>
      <c r="K7" s="539"/>
      <c r="L7" s="539"/>
      <c r="M7" s="108"/>
      <c r="N7" s="539" t="s">
        <v>197</v>
      </c>
      <c r="O7" s="539"/>
      <c r="P7" s="539"/>
      <c r="Q7" s="100"/>
      <c r="R7" s="539" t="s">
        <v>19</v>
      </c>
      <c r="S7" s="539"/>
      <c r="T7" s="539"/>
    </row>
    <row r="8" spans="1:22" s="12" customFormat="1" ht="12" customHeight="1" thickBot="1" x14ac:dyDescent="0.25">
      <c r="A8" s="50"/>
      <c r="B8" s="50"/>
      <c r="C8" s="26"/>
      <c r="D8" s="26"/>
      <c r="E8" s="26"/>
      <c r="F8" s="26" t="s">
        <v>22</v>
      </c>
      <c r="G8" s="540" t="s">
        <v>125</v>
      </c>
      <c r="H8" s="540"/>
      <c r="I8" s="107"/>
      <c r="J8" s="26" t="s">
        <v>22</v>
      </c>
      <c r="K8" s="540" t="s">
        <v>125</v>
      </c>
      <c r="L8" s="540"/>
      <c r="M8" s="107"/>
      <c r="N8" s="26" t="s">
        <v>22</v>
      </c>
      <c r="O8" s="540" t="s">
        <v>125</v>
      </c>
      <c r="P8" s="540"/>
      <c r="Q8" s="107"/>
      <c r="R8" s="26" t="s">
        <v>22</v>
      </c>
      <c r="S8" s="540" t="s">
        <v>125</v>
      </c>
      <c r="T8" s="540"/>
    </row>
    <row r="9" spans="1:22" s="12" customFormat="1" ht="11.25" customHeight="1" x14ac:dyDescent="0.2">
      <c r="A9" s="541"/>
      <c r="B9" s="541"/>
      <c r="C9" s="34"/>
      <c r="D9" s="34"/>
      <c r="E9" s="34"/>
      <c r="F9" s="59"/>
      <c r="G9" s="59"/>
      <c r="H9" s="59"/>
      <c r="I9" s="59"/>
      <c r="J9" s="59"/>
      <c r="K9" s="59"/>
      <c r="L9" s="59"/>
      <c r="M9" s="59"/>
      <c r="N9" s="59"/>
      <c r="O9" s="59"/>
      <c r="P9" s="59"/>
      <c r="Q9" s="59"/>
      <c r="R9" s="59"/>
      <c r="S9" s="59"/>
      <c r="T9" s="59"/>
    </row>
    <row r="10" spans="1:22" s="12" customFormat="1" ht="11.25" hidden="1" customHeight="1" x14ac:dyDescent="0.2">
      <c r="A10" s="34"/>
      <c r="B10" s="34"/>
      <c r="C10" s="34"/>
      <c r="D10" s="34"/>
      <c r="E10" s="34"/>
      <c r="F10" s="59"/>
      <c r="G10" s="59"/>
      <c r="H10" s="59"/>
      <c r="I10" s="59"/>
      <c r="J10" s="59"/>
      <c r="K10" s="59"/>
      <c r="L10" s="59"/>
      <c r="M10" s="59"/>
      <c r="N10" s="59"/>
      <c r="O10" s="59"/>
      <c r="P10" s="59"/>
      <c r="Q10" s="59"/>
      <c r="R10" s="59"/>
      <c r="S10" s="59"/>
      <c r="T10" s="59"/>
    </row>
    <row r="11" spans="1:22" s="12" customFormat="1" ht="11.25" customHeight="1" x14ac:dyDescent="0.2">
      <c r="A11" s="541" t="s">
        <v>83</v>
      </c>
      <c r="B11" s="541"/>
      <c r="C11" s="541"/>
      <c r="D11" s="34"/>
      <c r="E11" s="34"/>
      <c r="F11" s="68">
        <v>368.68900000000002</v>
      </c>
      <c r="G11" s="299" t="s">
        <v>4</v>
      </c>
      <c r="H11" s="68">
        <v>89.641000000000005</v>
      </c>
      <c r="I11" s="12" t="s">
        <v>285</v>
      </c>
      <c r="J11" s="68">
        <v>63515.576999999997</v>
      </c>
      <c r="K11" s="299" t="s">
        <v>4</v>
      </c>
      <c r="L11" s="68">
        <v>14276.6</v>
      </c>
      <c r="M11" s="12" t="s">
        <v>285</v>
      </c>
      <c r="N11" s="68">
        <v>9422.2459999999992</v>
      </c>
      <c r="O11" s="299" t="s">
        <v>4</v>
      </c>
      <c r="P11" s="68">
        <v>2307.9969999999998</v>
      </c>
      <c r="Q11" s="12" t="s">
        <v>285</v>
      </c>
      <c r="R11" s="68">
        <v>1369.9670000000001</v>
      </c>
      <c r="S11" s="299" t="s">
        <v>4</v>
      </c>
      <c r="T11" s="68">
        <v>327.21800000000002</v>
      </c>
      <c r="U11" s="59"/>
    </row>
    <row r="12" spans="1:22" s="12" customFormat="1" ht="11.25" customHeight="1" x14ac:dyDescent="0.2">
      <c r="A12" s="536"/>
      <c r="B12" s="536"/>
      <c r="C12" s="57"/>
      <c r="D12" s="57"/>
      <c r="E12" s="57"/>
      <c r="F12" s="36" t="s">
        <v>285</v>
      </c>
      <c r="G12" s="48"/>
      <c r="H12" s="36" t="s">
        <v>285</v>
      </c>
      <c r="I12" s="36" t="s">
        <v>285</v>
      </c>
      <c r="J12" s="36" t="s">
        <v>285</v>
      </c>
      <c r="K12" s="48"/>
      <c r="L12" s="36" t="s">
        <v>285</v>
      </c>
      <c r="M12" s="36" t="s">
        <v>285</v>
      </c>
      <c r="N12" s="36" t="s">
        <v>285</v>
      </c>
      <c r="O12" s="48"/>
      <c r="P12" s="36" t="s">
        <v>285</v>
      </c>
      <c r="Q12" s="36" t="s">
        <v>285</v>
      </c>
      <c r="R12" s="36" t="s">
        <v>285</v>
      </c>
      <c r="S12" s="48"/>
      <c r="T12" s="36" t="s">
        <v>285</v>
      </c>
    </row>
    <row r="13" spans="1:22" s="12" customFormat="1" ht="11.25" customHeight="1" x14ac:dyDescent="0.2">
      <c r="A13" s="60">
        <v>1</v>
      </c>
      <c r="B13" s="122" t="s">
        <v>65</v>
      </c>
      <c r="C13" s="122"/>
      <c r="D13" s="122"/>
      <c r="E13" s="122"/>
      <c r="F13" s="35">
        <v>1.341</v>
      </c>
      <c r="G13" s="121" t="s">
        <v>4</v>
      </c>
      <c r="H13" s="35">
        <v>2.6230000000000002</v>
      </c>
      <c r="I13" s="35" t="s">
        <v>285</v>
      </c>
      <c r="J13" s="35">
        <v>167.63800000000001</v>
      </c>
      <c r="K13" s="121" t="s">
        <v>4</v>
      </c>
      <c r="L13" s="35">
        <v>327.87200000000001</v>
      </c>
      <c r="M13" s="35" t="s">
        <v>285</v>
      </c>
      <c r="N13" s="35">
        <v>19.780999999999999</v>
      </c>
      <c r="O13" s="121" t="s">
        <v>4</v>
      </c>
      <c r="P13" s="35">
        <v>38.689</v>
      </c>
      <c r="Q13" s="35" t="s">
        <v>285</v>
      </c>
      <c r="R13" s="35">
        <v>2.4729999999999999</v>
      </c>
      <c r="S13" s="121" t="s">
        <v>4</v>
      </c>
      <c r="T13" s="35">
        <v>4.8360000000000003</v>
      </c>
    </row>
    <row r="14" spans="1:22" s="12" customFormat="1" ht="11.25" customHeight="1" x14ac:dyDescent="0.2">
      <c r="A14" s="60">
        <v>2</v>
      </c>
      <c r="B14" s="122" t="s">
        <v>146</v>
      </c>
      <c r="C14" s="122"/>
      <c r="D14" s="122"/>
      <c r="E14" s="122"/>
      <c r="F14" s="35">
        <v>62.735999999999997</v>
      </c>
      <c r="G14" s="121" t="s">
        <v>4</v>
      </c>
      <c r="H14" s="35">
        <v>23.437999999999999</v>
      </c>
      <c r="I14" s="35" t="s">
        <v>285</v>
      </c>
      <c r="J14" s="35">
        <v>17464.805</v>
      </c>
      <c r="K14" s="121" t="s">
        <v>4</v>
      </c>
      <c r="L14" s="35">
        <v>7409.4380000000001</v>
      </c>
      <c r="M14" s="35" t="s">
        <v>285</v>
      </c>
      <c r="N14" s="35">
        <v>1380.2170000000001</v>
      </c>
      <c r="O14" s="121" t="s">
        <v>4</v>
      </c>
      <c r="P14" s="35">
        <v>562.09199999999998</v>
      </c>
      <c r="Q14" s="35" t="s">
        <v>285</v>
      </c>
      <c r="R14" s="35">
        <v>343.87200000000001</v>
      </c>
      <c r="S14" s="121" t="s">
        <v>4</v>
      </c>
      <c r="T14" s="35">
        <v>161.702</v>
      </c>
    </row>
    <row r="15" spans="1:22" s="12" customFormat="1" ht="11.25" customHeight="1" x14ac:dyDescent="0.2">
      <c r="A15" s="60">
        <v>3</v>
      </c>
      <c r="B15" s="122" t="s">
        <v>66</v>
      </c>
      <c r="C15" s="122"/>
      <c r="D15" s="122"/>
      <c r="E15" s="122"/>
      <c r="F15" s="35">
        <v>203.34800000000001</v>
      </c>
      <c r="G15" s="121" t="s">
        <v>4</v>
      </c>
      <c r="H15" s="35">
        <v>76.366</v>
      </c>
      <c r="I15" s="35" t="s">
        <v>285</v>
      </c>
      <c r="J15" s="35">
        <v>32232.350999999999</v>
      </c>
      <c r="K15" s="121" t="s">
        <v>4</v>
      </c>
      <c r="L15" s="35">
        <v>11056.226000000001</v>
      </c>
      <c r="M15" s="35" t="s">
        <v>285</v>
      </c>
      <c r="N15" s="35">
        <v>5480.0590000000002</v>
      </c>
      <c r="O15" s="121" t="s">
        <v>4</v>
      </c>
      <c r="P15" s="35">
        <v>1963.098</v>
      </c>
      <c r="Q15" s="35" t="s">
        <v>285</v>
      </c>
      <c r="R15" s="35">
        <v>664.48900000000003</v>
      </c>
      <c r="S15" s="121" t="s">
        <v>4</v>
      </c>
      <c r="T15" s="35">
        <v>238.88200000000001</v>
      </c>
    </row>
    <row r="16" spans="1:22" s="12" customFormat="1" ht="11.25" customHeight="1" x14ac:dyDescent="0.2">
      <c r="A16" s="60" t="s">
        <v>67</v>
      </c>
      <c r="B16" s="122" t="s">
        <v>68</v>
      </c>
      <c r="C16" s="122"/>
      <c r="D16" s="122"/>
      <c r="E16" s="122"/>
      <c r="F16" s="35" t="s">
        <v>284</v>
      </c>
      <c r="G16" s="121" t="s">
        <v>4</v>
      </c>
      <c r="H16" s="35" t="s">
        <v>284</v>
      </c>
      <c r="I16" s="35" t="s">
        <v>285</v>
      </c>
      <c r="J16" s="35" t="s">
        <v>284</v>
      </c>
      <c r="K16" s="121" t="s">
        <v>4</v>
      </c>
      <c r="L16" s="35" t="s">
        <v>284</v>
      </c>
      <c r="M16" s="35" t="s">
        <v>285</v>
      </c>
      <c r="N16" s="35" t="s">
        <v>284</v>
      </c>
      <c r="O16" s="121" t="s">
        <v>4</v>
      </c>
      <c r="P16" s="35" t="s">
        <v>284</v>
      </c>
      <c r="Q16" s="35" t="s">
        <v>285</v>
      </c>
      <c r="R16" s="35" t="s">
        <v>284</v>
      </c>
      <c r="S16" s="121" t="s">
        <v>4</v>
      </c>
      <c r="T16" s="35" t="s">
        <v>284</v>
      </c>
    </row>
    <row r="17" spans="1:24" s="12" customFormat="1" ht="11.25" customHeight="1" x14ac:dyDescent="0.2">
      <c r="A17" s="60" t="s">
        <v>69</v>
      </c>
      <c r="B17" s="122" t="s">
        <v>70</v>
      </c>
      <c r="C17" s="122"/>
      <c r="D17" s="122"/>
      <c r="E17" s="122"/>
      <c r="F17" s="35">
        <v>1.2430000000000001</v>
      </c>
      <c r="G17" s="121" t="s">
        <v>4</v>
      </c>
      <c r="H17" s="35">
        <v>2.4359999999999999</v>
      </c>
      <c r="I17" s="35" t="s">
        <v>285</v>
      </c>
      <c r="J17" s="35">
        <v>172.83600000000001</v>
      </c>
      <c r="K17" s="121" t="s">
        <v>4</v>
      </c>
      <c r="L17" s="35">
        <v>338.56</v>
      </c>
      <c r="M17" s="35" t="s">
        <v>285</v>
      </c>
      <c r="N17" s="35">
        <v>1.7450000000000001</v>
      </c>
      <c r="O17" s="121" t="s">
        <v>4</v>
      </c>
      <c r="P17" s="35">
        <v>3.4169999999999998</v>
      </c>
      <c r="Q17" s="35" t="s">
        <v>285</v>
      </c>
      <c r="R17" s="35">
        <v>0.121</v>
      </c>
      <c r="S17" s="121" t="s">
        <v>4</v>
      </c>
      <c r="T17" s="35">
        <v>0.23699999999999999</v>
      </c>
    </row>
    <row r="18" spans="1:24" s="12" customFormat="1" ht="11.25" customHeight="1" x14ac:dyDescent="0.2">
      <c r="A18" s="60" t="s">
        <v>71</v>
      </c>
      <c r="B18" s="122" t="s">
        <v>147</v>
      </c>
      <c r="C18" s="122"/>
      <c r="D18" s="122"/>
      <c r="E18" s="122"/>
      <c r="F18" s="35">
        <v>10.028</v>
      </c>
      <c r="G18" s="121" t="s">
        <v>4</v>
      </c>
      <c r="H18" s="35">
        <v>14.114000000000001</v>
      </c>
      <c r="I18" s="35" t="s">
        <v>285</v>
      </c>
      <c r="J18" s="35">
        <v>1514.78</v>
      </c>
      <c r="K18" s="121" t="s">
        <v>4</v>
      </c>
      <c r="L18" s="35">
        <v>2108.0709999999999</v>
      </c>
      <c r="M18" s="35" t="s">
        <v>285</v>
      </c>
      <c r="N18" s="35">
        <v>395.37299999999999</v>
      </c>
      <c r="O18" s="121" t="s">
        <v>4</v>
      </c>
      <c r="P18" s="35">
        <v>564.27700000000004</v>
      </c>
      <c r="Q18" s="35" t="s">
        <v>285</v>
      </c>
      <c r="R18" s="35">
        <v>64.177999999999997</v>
      </c>
      <c r="S18" s="121" t="s">
        <v>4</v>
      </c>
      <c r="T18" s="35">
        <v>89.647000000000006</v>
      </c>
    </row>
    <row r="19" spans="1:24" s="62" customFormat="1" ht="11.25" customHeight="1" x14ac:dyDescent="0.2">
      <c r="A19" s="60" t="s">
        <v>72</v>
      </c>
      <c r="B19" s="60" t="s">
        <v>73</v>
      </c>
      <c r="F19" s="35">
        <v>22.417999999999999</v>
      </c>
      <c r="G19" s="121" t="s">
        <v>4</v>
      </c>
      <c r="H19" s="35">
        <v>18.210999999999999</v>
      </c>
      <c r="I19" s="62" t="s">
        <v>285</v>
      </c>
      <c r="J19" s="35">
        <v>2750.645</v>
      </c>
      <c r="K19" s="121" t="s">
        <v>4</v>
      </c>
      <c r="L19" s="35">
        <v>2581.6779999999999</v>
      </c>
      <c r="M19" s="62" t="s">
        <v>285</v>
      </c>
      <c r="N19" s="35">
        <v>416.24599999999998</v>
      </c>
      <c r="O19" s="121" t="s">
        <v>4</v>
      </c>
      <c r="P19" s="35">
        <v>370.22300000000001</v>
      </c>
      <c r="Q19" s="62" t="s">
        <v>285</v>
      </c>
      <c r="R19" s="35">
        <v>48.101999999999997</v>
      </c>
      <c r="S19" s="121" t="s">
        <v>4</v>
      </c>
      <c r="T19" s="35">
        <v>54.326999999999998</v>
      </c>
    </row>
    <row r="20" spans="1:24" s="12" customFormat="1" ht="11.25" customHeight="1" x14ac:dyDescent="0.2">
      <c r="A20" s="60" t="s">
        <v>74</v>
      </c>
      <c r="B20" s="60" t="s">
        <v>75</v>
      </c>
      <c r="F20" s="35" t="s">
        <v>284</v>
      </c>
      <c r="G20" s="121" t="s">
        <v>4</v>
      </c>
      <c r="H20" s="35" t="s">
        <v>284</v>
      </c>
      <c r="I20" s="12" t="s">
        <v>285</v>
      </c>
      <c r="J20" s="35" t="s">
        <v>284</v>
      </c>
      <c r="K20" s="121" t="s">
        <v>4</v>
      </c>
      <c r="L20" s="35" t="s">
        <v>284</v>
      </c>
      <c r="M20" s="12" t="s">
        <v>285</v>
      </c>
      <c r="N20" s="35" t="s">
        <v>284</v>
      </c>
      <c r="O20" s="121" t="s">
        <v>4</v>
      </c>
      <c r="P20" s="35" t="s">
        <v>284</v>
      </c>
      <c r="Q20" s="12" t="s">
        <v>285</v>
      </c>
      <c r="R20" s="35" t="s">
        <v>284</v>
      </c>
      <c r="S20" s="121" t="s">
        <v>4</v>
      </c>
      <c r="T20" s="35" t="s">
        <v>284</v>
      </c>
    </row>
    <row r="21" spans="1:24" s="12" customFormat="1" ht="11.25" customHeight="1" x14ac:dyDescent="0.2">
      <c r="A21" s="60" t="s">
        <v>76</v>
      </c>
      <c r="B21" s="60" t="s">
        <v>77</v>
      </c>
      <c r="F21" s="35">
        <v>36.116999999999997</v>
      </c>
      <c r="G21" s="121" t="s">
        <v>4</v>
      </c>
      <c r="H21" s="35">
        <v>27.027000000000001</v>
      </c>
      <c r="I21" s="12" t="s">
        <v>285</v>
      </c>
      <c r="J21" s="35">
        <v>2804.518</v>
      </c>
      <c r="K21" s="121" t="s">
        <v>4</v>
      </c>
      <c r="L21" s="35">
        <v>1957.319</v>
      </c>
      <c r="M21" s="12" t="s">
        <v>285</v>
      </c>
      <c r="N21" s="35">
        <v>810.90899999999999</v>
      </c>
      <c r="O21" s="121" t="s">
        <v>4</v>
      </c>
      <c r="P21" s="35">
        <v>612.09799999999996</v>
      </c>
      <c r="Q21" s="12" t="s">
        <v>285</v>
      </c>
      <c r="R21" s="35">
        <v>88.186000000000007</v>
      </c>
      <c r="S21" s="121" t="s">
        <v>4</v>
      </c>
      <c r="T21" s="35">
        <v>74.454999999999998</v>
      </c>
    </row>
    <row r="22" spans="1:24" ht="11.25" customHeight="1" x14ac:dyDescent="0.2">
      <c r="A22" s="61" t="s">
        <v>78</v>
      </c>
      <c r="B22" s="60" t="s">
        <v>79</v>
      </c>
      <c r="F22" s="35">
        <v>1.1890000000000001</v>
      </c>
      <c r="G22" s="121" t="s">
        <v>4</v>
      </c>
      <c r="H22" s="35">
        <v>2.3290000000000002</v>
      </c>
      <c r="I22" s="1" t="s">
        <v>285</v>
      </c>
      <c r="J22" s="35">
        <v>772.71600000000001</v>
      </c>
      <c r="K22" s="121" t="s">
        <v>4</v>
      </c>
      <c r="L22" s="35">
        <v>1513.6559999999999</v>
      </c>
      <c r="M22" s="1" t="s">
        <v>285</v>
      </c>
      <c r="N22" s="35">
        <v>0.47599999999999998</v>
      </c>
      <c r="O22" s="121" t="s">
        <v>4</v>
      </c>
      <c r="P22" s="35">
        <v>0.93100000000000005</v>
      </c>
      <c r="Q22" s="1" t="s">
        <v>285</v>
      </c>
      <c r="R22" s="35">
        <v>0.16700000000000001</v>
      </c>
      <c r="S22" s="121" t="s">
        <v>4</v>
      </c>
      <c r="T22" s="35">
        <v>0.32800000000000001</v>
      </c>
    </row>
    <row r="23" spans="1:24" ht="11.25" customHeight="1" x14ac:dyDescent="0.2">
      <c r="A23" s="61">
        <v>7</v>
      </c>
      <c r="B23" s="60" t="s">
        <v>80</v>
      </c>
      <c r="F23" s="35">
        <v>1.2609999999999999</v>
      </c>
      <c r="G23" s="121" t="s">
        <v>4</v>
      </c>
      <c r="H23" s="35">
        <v>2.4700000000000002</v>
      </c>
      <c r="I23" s="1" t="s">
        <v>285</v>
      </c>
      <c r="J23" s="35">
        <v>671.09</v>
      </c>
      <c r="K23" s="121" t="s">
        <v>4</v>
      </c>
      <c r="L23" s="35">
        <v>1313.9870000000001</v>
      </c>
      <c r="M23" s="1" t="s">
        <v>285</v>
      </c>
      <c r="N23" s="35">
        <v>7.8780000000000001</v>
      </c>
      <c r="O23" s="121" t="s">
        <v>4</v>
      </c>
      <c r="P23" s="35">
        <v>15.425000000000001</v>
      </c>
      <c r="Q23" s="1" t="s">
        <v>285</v>
      </c>
      <c r="R23" s="35">
        <v>4.2699999999999996</v>
      </c>
      <c r="S23" s="121" t="s">
        <v>4</v>
      </c>
      <c r="T23" s="35">
        <v>8.3610000000000007</v>
      </c>
      <c r="W23" s="19"/>
      <c r="X23" s="19"/>
    </row>
    <row r="24" spans="1:24" ht="11.25" customHeight="1" x14ac:dyDescent="0.2">
      <c r="A24" s="60">
        <v>8</v>
      </c>
      <c r="B24" s="60" t="s">
        <v>81</v>
      </c>
      <c r="F24" s="35">
        <v>21.093</v>
      </c>
      <c r="G24" s="121" t="s">
        <v>4</v>
      </c>
      <c r="H24" s="35">
        <v>14.589</v>
      </c>
      <c r="I24" s="1" t="s">
        <v>285</v>
      </c>
      <c r="J24" s="35">
        <v>3877.2559999999999</v>
      </c>
      <c r="K24" s="121" t="s">
        <v>4</v>
      </c>
      <c r="L24" s="35">
        <v>2395.7060000000001</v>
      </c>
      <c r="M24" s="1" t="s">
        <v>285</v>
      </c>
      <c r="N24" s="35">
        <v>676.947</v>
      </c>
      <c r="O24" s="121" t="s">
        <v>4</v>
      </c>
      <c r="P24" s="35">
        <v>492.21600000000001</v>
      </c>
      <c r="Q24" s="1" t="s">
        <v>285</v>
      </c>
      <c r="R24" s="35">
        <v>119.599</v>
      </c>
      <c r="S24" s="121" t="s">
        <v>4</v>
      </c>
      <c r="T24" s="35">
        <v>76.41</v>
      </c>
    </row>
    <row r="25" spans="1:24" ht="11.25" customHeight="1" x14ac:dyDescent="0.2">
      <c r="A25" s="60">
        <v>9</v>
      </c>
      <c r="B25" s="60" t="s">
        <v>82</v>
      </c>
      <c r="F25" s="35">
        <v>7.915</v>
      </c>
      <c r="G25" s="121" t="s">
        <v>4</v>
      </c>
      <c r="H25" s="35">
        <v>7.819</v>
      </c>
      <c r="I25" s="1" t="s">
        <v>285</v>
      </c>
      <c r="J25" s="35">
        <v>1086.943</v>
      </c>
      <c r="K25" s="121" t="s">
        <v>4</v>
      </c>
      <c r="L25" s="35">
        <v>1166.6030000000001</v>
      </c>
      <c r="M25" s="1" t="s">
        <v>285</v>
      </c>
      <c r="N25" s="35">
        <v>232.61600000000001</v>
      </c>
      <c r="O25" s="121" t="s">
        <v>4</v>
      </c>
      <c r="P25" s="35">
        <v>257.84399999999999</v>
      </c>
      <c r="Q25" s="1" t="s">
        <v>285</v>
      </c>
      <c r="R25" s="35">
        <v>34.511000000000003</v>
      </c>
      <c r="S25" s="121" t="s">
        <v>4</v>
      </c>
      <c r="T25" s="35">
        <v>40.802999999999997</v>
      </c>
    </row>
    <row r="26" spans="1:24" ht="12" customHeight="1" thickBot="1" x14ac:dyDescent="0.25">
      <c r="A26" s="43"/>
      <c r="B26" s="43"/>
      <c r="C26" s="43"/>
      <c r="D26" s="43"/>
      <c r="E26" s="43"/>
      <c r="F26" s="43"/>
      <c r="G26" s="47"/>
      <c r="H26" s="43"/>
      <c r="I26" s="43"/>
      <c r="J26" s="43"/>
      <c r="K26" s="47"/>
      <c r="L26" s="43"/>
      <c r="M26" s="43"/>
      <c r="N26" s="43"/>
      <c r="O26" s="47"/>
      <c r="P26" s="43"/>
      <c r="Q26" s="43"/>
      <c r="R26" s="43"/>
      <c r="S26" s="47"/>
      <c r="T26" s="43"/>
    </row>
    <row r="27" spans="1:24" ht="12.75" customHeight="1" x14ac:dyDescent="0.2">
      <c r="A27" s="12"/>
    </row>
    <row r="28" spans="1:24" ht="12.75" customHeight="1" x14ac:dyDescent="0.2"/>
    <row r="30" spans="1:24" ht="15" x14ac:dyDescent="0.25">
      <c r="A30" s="29"/>
    </row>
    <row r="31" spans="1:24" ht="15" x14ac:dyDescent="0.25">
      <c r="A31" s="29"/>
    </row>
  </sheetData>
  <sheetProtection formatCells="0" formatColumns="0" formatRows="0"/>
  <mergeCells count="16">
    <mergeCell ref="A12:B12"/>
    <mergeCell ref="F6:H6"/>
    <mergeCell ref="J6:L6"/>
    <mergeCell ref="A9:B9"/>
    <mergeCell ref="A11:C11"/>
    <mergeCell ref="G8:H8"/>
    <mergeCell ref="K8:L8"/>
    <mergeCell ref="J7:L7"/>
    <mergeCell ref="F7:H7"/>
    <mergeCell ref="N6:P6"/>
    <mergeCell ref="U3:V3"/>
    <mergeCell ref="S8:T8"/>
    <mergeCell ref="R6:T6"/>
    <mergeCell ref="O8:P8"/>
    <mergeCell ref="N7:P7"/>
    <mergeCell ref="R7:T7"/>
  </mergeCells>
  <phoneticPr fontId="5"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U17"/>
  <sheetViews>
    <sheetView zoomScaleNormal="100" workbookViewId="0"/>
  </sheetViews>
  <sheetFormatPr defaultRowHeight="12.75" x14ac:dyDescent="0.2"/>
  <cols>
    <col min="1" max="1" width="2.5703125" style="33" customWidth="1"/>
    <col min="2" max="2" width="26.140625" style="33" customWidth="1"/>
    <col min="3" max="5" width="26.140625" style="33" hidden="1" customWidth="1"/>
    <col min="6" max="6" width="9.5703125" style="33" customWidth="1"/>
    <col min="7" max="7" width="1.85546875" style="33" customWidth="1"/>
    <col min="8" max="8" width="6.5703125" style="33" customWidth="1"/>
    <col min="9" max="9" width="1.7109375" style="33" customWidth="1"/>
    <col min="10" max="11" width="9" style="33" customWidth="1"/>
    <col min="12" max="12" width="13.85546875" style="33" customWidth="1"/>
    <col min="13" max="13" width="9" style="33" customWidth="1"/>
    <col min="14" max="16384" width="9.140625" style="33"/>
  </cols>
  <sheetData>
    <row r="1" spans="1:21" ht="6.75" customHeight="1" x14ac:dyDescent="0.2"/>
    <row r="2" spans="1:21" s="1" customFormat="1" x14ac:dyDescent="0.2">
      <c r="A2" s="97" t="s">
        <v>214</v>
      </c>
    </row>
    <row r="3" spans="1:21" s="1" customFormat="1" x14ac:dyDescent="0.2">
      <c r="A3" s="183" t="s">
        <v>514</v>
      </c>
      <c r="B3" s="19"/>
      <c r="C3" s="19"/>
      <c r="D3" s="19"/>
      <c r="E3" s="19"/>
      <c r="F3" s="19"/>
      <c r="G3" s="19"/>
      <c r="H3" s="19"/>
      <c r="I3" s="19"/>
      <c r="J3" s="19"/>
      <c r="K3" s="19"/>
      <c r="L3" s="19"/>
      <c r="M3" s="19"/>
      <c r="N3" s="19"/>
    </row>
    <row r="4" spans="1:21" s="1" customFormat="1" x14ac:dyDescent="0.2">
      <c r="A4" s="188" t="s">
        <v>232</v>
      </c>
      <c r="B4" s="19"/>
      <c r="C4" s="19"/>
      <c r="D4" s="19"/>
      <c r="E4" s="19"/>
      <c r="F4" s="19"/>
      <c r="G4" s="19"/>
      <c r="H4" s="19"/>
      <c r="I4" s="19"/>
      <c r="N4" s="19"/>
    </row>
    <row r="5" spans="1:21" s="1" customFormat="1" ht="13.5" thickBot="1" x14ac:dyDescent="0.25">
      <c r="A5" s="188" t="s">
        <v>515</v>
      </c>
      <c r="B5" s="19"/>
      <c r="C5" s="19"/>
      <c r="D5" s="19"/>
      <c r="E5" s="19"/>
      <c r="F5" s="43"/>
      <c r="G5" s="43"/>
      <c r="H5" s="43"/>
      <c r="I5" s="19"/>
      <c r="N5" s="19"/>
    </row>
    <row r="6" spans="1:21" ht="13.5" customHeight="1" x14ac:dyDescent="0.2">
      <c r="A6" s="550"/>
      <c r="B6" s="550"/>
      <c r="C6" s="206"/>
      <c r="D6" s="206"/>
      <c r="E6" s="206"/>
      <c r="F6" s="542" t="s">
        <v>22</v>
      </c>
      <c r="G6" s="542"/>
      <c r="H6" s="542"/>
      <c r="I6" s="166"/>
      <c r="J6" s="542" t="s">
        <v>180</v>
      </c>
      <c r="K6" s="542"/>
      <c r="L6" s="542"/>
      <c r="M6" s="542"/>
      <c r="N6" s="542"/>
      <c r="O6" s="131"/>
      <c r="P6" s="131"/>
      <c r="Q6" s="131"/>
      <c r="R6" s="131"/>
      <c r="S6" s="131"/>
      <c r="T6" s="131"/>
      <c r="U6" s="131"/>
    </row>
    <row r="7" spans="1:21" ht="12" customHeight="1" x14ac:dyDescent="0.2">
      <c r="A7" s="167"/>
      <c r="B7" s="167"/>
      <c r="C7" s="167"/>
      <c r="D7" s="167"/>
      <c r="E7" s="167"/>
      <c r="F7" s="285" t="s">
        <v>22</v>
      </c>
      <c r="G7" s="529" t="s">
        <v>124</v>
      </c>
      <c r="H7" s="529"/>
      <c r="I7" s="167"/>
      <c r="J7" s="549" t="s">
        <v>175</v>
      </c>
      <c r="K7" s="549" t="s">
        <v>176</v>
      </c>
      <c r="L7" s="549" t="s">
        <v>238</v>
      </c>
      <c r="M7" s="549" t="s">
        <v>177</v>
      </c>
      <c r="N7" s="549" t="s">
        <v>178</v>
      </c>
      <c r="O7" s="131"/>
      <c r="P7" s="131"/>
      <c r="Q7" s="131"/>
      <c r="R7" s="131"/>
      <c r="S7" s="131"/>
      <c r="T7" s="131"/>
      <c r="U7" s="131"/>
    </row>
    <row r="8" spans="1:21" ht="44.25" customHeight="1" thickBot="1" x14ac:dyDescent="0.25">
      <c r="A8" s="168"/>
      <c r="B8" s="168"/>
      <c r="C8" s="168"/>
      <c r="D8" s="168"/>
      <c r="E8" s="168"/>
      <c r="F8" s="64"/>
      <c r="G8" s="64"/>
      <c r="H8" s="64"/>
      <c r="I8" s="168"/>
      <c r="J8" s="534"/>
      <c r="K8" s="534"/>
      <c r="L8" s="534"/>
      <c r="M8" s="534"/>
      <c r="N8" s="534"/>
    </row>
    <row r="9" spans="1:21" ht="11.25" customHeight="1" x14ac:dyDescent="0.2">
      <c r="A9" s="54"/>
      <c r="B9" s="54"/>
      <c r="C9" s="54"/>
      <c r="D9" s="54"/>
      <c r="E9" s="54"/>
      <c r="F9" s="54"/>
      <c r="G9" s="54"/>
      <c r="H9" s="54"/>
      <c r="I9" s="54"/>
      <c r="J9" s="53"/>
      <c r="K9" s="53"/>
      <c r="L9" s="53"/>
      <c r="M9" s="53"/>
    </row>
    <row r="10" spans="1:21" ht="11.25" hidden="1" customHeight="1" x14ac:dyDescent="0.2">
      <c r="A10" s="54"/>
      <c r="B10" s="54"/>
      <c r="C10" s="54"/>
      <c r="D10" s="54"/>
      <c r="E10" s="54"/>
      <c r="F10" s="54"/>
      <c r="G10" s="54"/>
      <c r="H10" s="54"/>
      <c r="I10" s="54"/>
      <c r="J10" s="53"/>
      <c r="K10" s="53"/>
      <c r="L10" s="53"/>
      <c r="M10" s="53"/>
    </row>
    <row r="11" spans="1:21" ht="11.25" customHeight="1" x14ac:dyDescent="0.2">
      <c r="A11" s="547" t="s">
        <v>282</v>
      </c>
      <c r="B11" s="547"/>
      <c r="C11" s="203"/>
      <c r="D11" s="203"/>
      <c r="E11" s="203"/>
      <c r="F11" s="129">
        <v>444192.34899999999</v>
      </c>
      <c r="G11" s="169" t="s">
        <v>4</v>
      </c>
      <c r="H11" s="39">
        <v>23998.739000000001</v>
      </c>
      <c r="I11" s="170"/>
      <c r="J11" s="39">
        <v>22827.285</v>
      </c>
      <c r="K11" s="39">
        <v>107277.689</v>
      </c>
      <c r="L11" s="39">
        <v>143952.125</v>
      </c>
      <c r="M11" s="39">
        <v>95865.926999999996</v>
      </c>
      <c r="N11" s="39">
        <v>74269.322</v>
      </c>
    </row>
    <row r="12" spans="1:21" ht="11.25" customHeight="1" x14ac:dyDescent="0.2">
      <c r="A12" s="171"/>
      <c r="B12" s="171"/>
      <c r="C12" s="171"/>
      <c r="D12" s="171"/>
      <c r="E12" s="171"/>
      <c r="F12" s="172" t="s">
        <v>285</v>
      </c>
      <c r="G12" s="169"/>
      <c r="H12" s="39" t="s">
        <v>285</v>
      </c>
      <c r="I12" s="170"/>
      <c r="J12" s="39" t="s">
        <v>285</v>
      </c>
      <c r="K12" s="39" t="s">
        <v>285</v>
      </c>
      <c r="L12" s="39" t="s">
        <v>285</v>
      </c>
      <c r="M12" s="39" t="s">
        <v>285</v>
      </c>
      <c r="N12" s="39" t="s">
        <v>285</v>
      </c>
    </row>
    <row r="13" spans="1:21" ht="11.25" customHeight="1" x14ac:dyDescent="0.2">
      <c r="A13" s="548" t="s">
        <v>123</v>
      </c>
      <c r="B13" s="548"/>
      <c r="C13" s="171"/>
      <c r="D13" s="171"/>
      <c r="E13" s="171"/>
      <c r="F13" s="172">
        <v>40108.241999999998</v>
      </c>
      <c r="G13" s="169" t="s">
        <v>4</v>
      </c>
      <c r="H13" s="39">
        <v>2056.692</v>
      </c>
      <c r="I13" s="170"/>
      <c r="J13" s="173">
        <v>2246.732</v>
      </c>
      <c r="K13" s="173">
        <v>5367.598</v>
      </c>
      <c r="L13" s="39">
        <v>6814.96</v>
      </c>
      <c r="M13" s="39">
        <v>17491.810000000001</v>
      </c>
      <c r="N13" s="39">
        <v>8187.1419999999998</v>
      </c>
    </row>
    <row r="14" spans="1:21" ht="11.25" customHeight="1" x14ac:dyDescent="0.2">
      <c r="A14" s="171"/>
      <c r="B14" s="171"/>
      <c r="C14" s="171"/>
      <c r="D14" s="171"/>
      <c r="E14" s="171"/>
      <c r="F14" s="174" t="s">
        <v>285</v>
      </c>
      <c r="G14" s="174"/>
      <c r="H14" s="174" t="s">
        <v>285</v>
      </c>
      <c r="I14" s="175"/>
      <c r="J14" s="176" t="s">
        <v>285</v>
      </c>
      <c r="K14" s="176" t="s">
        <v>285</v>
      </c>
      <c r="L14" s="176" t="s">
        <v>285</v>
      </c>
      <c r="M14" s="176" t="s">
        <v>285</v>
      </c>
      <c r="N14" s="176" t="s">
        <v>285</v>
      </c>
    </row>
    <row r="15" spans="1:21" ht="11.25" customHeight="1" x14ac:dyDescent="0.2">
      <c r="A15" s="547" t="s">
        <v>246</v>
      </c>
      <c r="B15" s="547"/>
      <c r="C15" s="203"/>
      <c r="D15" s="203"/>
      <c r="E15" s="203"/>
      <c r="F15" s="129">
        <v>2457968.2080000001</v>
      </c>
      <c r="G15" s="169" t="s">
        <v>4</v>
      </c>
      <c r="H15" s="39">
        <v>106188.53200000001</v>
      </c>
      <c r="I15" s="170"/>
      <c r="J15" s="173">
        <v>94805.528000000006</v>
      </c>
      <c r="K15" s="173">
        <v>161142.31099999999</v>
      </c>
      <c r="L15" s="39">
        <v>493148.228</v>
      </c>
      <c r="M15" s="39">
        <v>1269499.2069999999</v>
      </c>
      <c r="N15" s="39">
        <v>439372.93400000001</v>
      </c>
    </row>
    <row r="16" spans="1:21" ht="12" customHeight="1" thickBot="1" x14ac:dyDescent="0.25">
      <c r="A16" s="64"/>
      <c r="B16" s="64"/>
      <c r="C16" s="64"/>
      <c r="D16" s="64"/>
      <c r="E16" s="64"/>
      <c r="F16" s="64"/>
      <c r="G16" s="64"/>
      <c r="H16" s="64"/>
      <c r="I16" s="64"/>
      <c r="J16" s="64"/>
      <c r="K16" s="64"/>
      <c r="L16" s="64"/>
      <c r="M16" s="64"/>
      <c r="N16" s="64"/>
    </row>
    <row r="17" spans="1:1" x14ac:dyDescent="0.2">
      <c r="A17" s="12"/>
    </row>
  </sheetData>
  <sheetProtection formatCells="0" formatColumns="0" formatRows="0"/>
  <mergeCells count="12">
    <mergeCell ref="J6:N6"/>
    <mergeCell ref="A6:B6"/>
    <mergeCell ref="M7:M8"/>
    <mergeCell ref="N7:N8"/>
    <mergeCell ref="F6:H6"/>
    <mergeCell ref="A15:B15"/>
    <mergeCell ref="A13:B13"/>
    <mergeCell ref="K7:K8"/>
    <mergeCell ref="L7:L8"/>
    <mergeCell ref="A11:B11"/>
    <mergeCell ref="G7:H7"/>
    <mergeCell ref="J7:J8"/>
  </mergeCells>
  <phoneticPr fontId="5" type="noConversion"/>
  <pageMargins left="0.75" right="0.75" top="1" bottom="1" header="0.5" footer="0.5"/>
  <pageSetup paperSize="9" scale="95" orientation="landscape" r:id="rId1"/>
  <headerFooter alignWithMargins="0"/>
  <colBreaks count="1" manualBreakCount="1">
    <brk id="14" max="1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
  <dimension ref="A1:AH70"/>
  <sheetViews>
    <sheetView zoomScaleNormal="100" workbookViewId="0"/>
  </sheetViews>
  <sheetFormatPr defaultRowHeight="12.75" x14ac:dyDescent="0.2"/>
  <cols>
    <col min="1" max="2" width="2.85546875" style="1" customWidth="1"/>
    <col min="3" max="3" width="1.140625" style="1" customWidth="1"/>
    <col min="4" max="4" width="4.42578125" style="1" customWidth="1"/>
    <col min="5" max="5" width="5.5703125" style="1" hidden="1" customWidth="1"/>
    <col min="6" max="6" width="9.140625" style="1"/>
    <col min="7" max="7" width="1.85546875" style="41" customWidth="1"/>
    <col min="8" max="8" width="5.7109375" style="1" bestFit="1" customWidth="1"/>
    <col min="9" max="9" width="1.140625" style="1" customWidth="1"/>
    <col min="10" max="10" width="7.42578125" style="1" customWidth="1"/>
    <col min="11" max="11" width="1.85546875" style="41" bestFit="1" customWidth="1"/>
    <col min="12" max="12" width="6" style="1" customWidth="1"/>
    <col min="13" max="13" width="1.140625" style="1" customWidth="1"/>
    <col min="14" max="14" width="8.7109375" style="1" customWidth="1"/>
    <col min="15" max="15" width="1.85546875" style="41" bestFit="1" customWidth="1"/>
    <col min="16" max="16" width="5.7109375" style="1" bestFit="1" customWidth="1"/>
    <col min="17" max="17" width="1.140625" style="1" customWidth="1"/>
    <col min="18" max="18" width="9.42578125" style="1" customWidth="1"/>
    <col min="19" max="19" width="1.85546875" style="41" bestFit="1" customWidth="1"/>
    <col min="20" max="20" width="5.42578125" style="1" customWidth="1"/>
    <col min="21" max="16384" width="9.140625" style="1"/>
  </cols>
  <sheetData>
    <row r="1" spans="1:34" ht="6.75" customHeight="1" x14ac:dyDescent="0.2"/>
    <row r="2" spans="1:34" ht="15.75" customHeight="1" x14ac:dyDescent="0.25">
      <c r="A2" s="97" t="s">
        <v>207</v>
      </c>
      <c r="B2" s="29"/>
    </row>
    <row r="3" spans="1:34" ht="15.75" customHeight="1" x14ac:dyDescent="0.25">
      <c r="A3" s="183" t="s">
        <v>490</v>
      </c>
      <c r="B3" s="105"/>
      <c r="C3" s="19"/>
      <c r="D3" s="19"/>
      <c r="E3" s="19"/>
      <c r="F3" s="19"/>
      <c r="G3" s="165"/>
      <c r="H3" s="19"/>
      <c r="I3" s="19"/>
      <c r="J3" s="19"/>
      <c r="K3" s="165"/>
      <c r="L3" s="19"/>
      <c r="M3" s="19"/>
      <c r="N3" s="19"/>
      <c r="O3" s="165"/>
      <c r="P3" s="19"/>
      <c r="Q3" s="19"/>
      <c r="R3" s="19"/>
      <c r="S3" s="165"/>
      <c r="T3" s="19"/>
      <c r="U3" s="157"/>
      <c r="V3" s="32"/>
      <c r="W3" s="32"/>
      <c r="X3" s="32"/>
      <c r="Y3" s="32"/>
      <c r="Z3" s="32"/>
      <c r="AA3" s="32"/>
      <c r="AB3" s="32"/>
      <c r="AC3" s="32"/>
      <c r="AD3" s="32"/>
      <c r="AE3" s="32"/>
      <c r="AF3" s="32"/>
      <c r="AG3" s="32"/>
      <c r="AH3" s="32"/>
    </row>
    <row r="4" spans="1:34" ht="15.75" customHeight="1" x14ac:dyDescent="0.25">
      <c r="A4" s="188" t="s">
        <v>277</v>
      </c>
      <c r="B4" s="105"/>
      <c r="C4" s="19"/>
      <c r="D4" s="19"/>
      <c r="E4" s="19"/>
      <c r="F4" s="19"/>
      <c r="G4" s="165"/>
      <c r="H4" s="19"/>
      <c r="I4" s="19"/>
      <c r="J4" s="19"/>
      <c r="K4" s="165"/>
      <c r="L4" s="19"/>
      <c r="M4" s="19"/>
      <c r="N4" s="19"/>
      <c r="O4" s="165"/>
      <c r="P4" s="19"/>
      <c r="Q4" s="19"/>
      <c r="R4" s="19"/>
      <c r="S4" s="165"/>
      <c r="T4" s="19"/>
      <c r="U4" s="157"/>
      <c r="V4" s="32"/>
      <c r="W4" s="32"/>
      <c r="X4" s="32"/>
      <c r="Y4" s="32"/>
      <c r="Z4" s="32"/>
      <c r="AA4" s="32"/>
      <c r="AB4" s="32"/>
      <c r="AC4" s="32"/>
      <c r="AD4" s="32"/>
      <c r="AE4" s="32"/>
      <c r="AF4" s="32"/>
      <c r="AG4" s="32"/>
      <c r="AH4" s="32"/>
    </row>
    <row r="5" spans="1:34" ht="15.75" customHeight="1" thickBot="1" x14ac:dyDescent="0.3">
      <c r="A5" s="188" t="s">
        <v>491</v>
      </c>
      <c r="B5" s="105"/>
      <c r="C5" s="19"/>
      <c r="D5" s="19"/>
      <c r="E5" s="19"/>
      <c r="F5" s="19"/>
      <c r="G5" s="165"/>
      <c r="H5" s="19"/>
      <c r="I5" s="19"/>
      <c r="J5" s="19"/>
      <c r="K5" s="165"/>
      <c r="L5" s="19"/>
      <c r="M5" s="19"/>
      <c r="N5" s="19"/>
      <c r="O5" s="165"/>
      <c r="P5" s="19"/>
      <c r="Q5" s="19"/>
      <c r="R5" s="19"/>
      <c r="S5" s="165"/>
      <c r="T5" s="19"/>
      <c r="U5" s="157"/>
      <c r="V5" s="32"/>
      <c r="W5" s="32"/>
      <c r="X5" s="32"/>
      <c r="Y5" s="32"/>
      <c r="Z5" s="32"/>
      <c r="AA5" s="32"/>
      <c r="AB5" s="32"/>
      <c r="AC5" s="32"/>
      <c r="AD5" s="32"/>
      <c r="AE5" s="32"/>
      <c r="AF5" s="32"/>
      <c r="AG5" s="32"/>
      <c r="AH5" s="32"/>
    </row>
    <row r="6" spans="1:34" s="12" customFormat="1" ht="11.25" customHeight="1" x14ac:dyDescent="0.2">
      <c r="A6" s="533"/>
      <c r="B6" s="533"/>
      <c r="C6" s="533"/>
      <c r="D6" s="533"/>
      <c r="E6" s="46"/>
      <c r="F6" s="544" t="s">
        <v>20</v>
      </c>
      <c r="G6" s="544"/>
      <c r="H6" s="544"/>
      <c r="I6" s="116"/>
      <c r="J6" s="544" t="s">
        <v>117</v>
      </c>
      <c r="K6" s="544"/>
      <c r="L6" s="544"/>
      <c r="M6" s="109"/>
      <c r="N6" s="544" t="s">
        <v>18</v>
      </c>
      <c r="O6" s="544"/>
      <c r="P6" s="544"/>
      <c r="Q6" s="116"/>
      <c r="R6" s="544" t="s">
        <v>148</v>
      </c>
      <c r="S6" s="544"/>
      <c r="T6" s="544"/>
    </row>
    <row r="7" spans="1:34" s="12" customFormat="1" ht="11.25" customHeight="1" x14ac:dyDescent="0.2">
      <c r="A7" s="549"/>
      <c r="B7" s="549"/>
      <c r="C7" s="549"/>
      <c r="D7" s="549"/>
      <c r="E7" s="101"/>
      <c r="F7" s="539" t="s">
        <v>179</v>
      </c>
      <c r="G7" s="539"/>
      <c r="H7" s="539"/>
      <c r="I7" s="100"/>
      <c r="J7" s="539" t="s">
        <v>196</v>
      </c>
      <c r="K7" s="539"/>
      <c r="L7" s="539"/>
      <c r="M7" s="108"/>
      <c r="N7" s="539" t="s">
        <v>197</v>
      </c>
      <c r="O7" s="539"/>
      <c r="P7" s="539"/>
      <c r="Q7" s="100"/>
      <c r="R7" s="539" t="s">
        <v>19</v>
      </c>
      <c r="S7" s="539"/>
      <c r="T7" s="539"/>
    </row>
    <row r="8" spans="1:34" s="12" customFormat="1" ht="12" customHeight="1" thickBot="1" x14ac:dyDescent="0.25">
      <c r="A8" s="534"/>
      <c r="B8" s="534"/>
      <c r="C8" s="534"/>
      <c r="D8" s="534"/>
      <c r="E8" s="26"/>
      <c r="F8" s="26" t="s">
        <v>22</v>
      </c>
      <c r="G8" s="540" t="s">
        <v>125</v>
      </c>
      <c r="H8" s="540"/>
      <c r="I8" s="107"/>
      <c r="J8" s="26" t="s">
        <v>22</v>
      </c>
      <c r="K8" s="540" t="s">
        <v>125</v>
      </c>
      <c r="L8" s="540"/>
      <c r="M8" s="107"/>
      <c r="N8" s="26" t="s">
        <v>22</v>
      </c>
      <c r="O8" s="540" t="s">
        <v>125</v>
      </c>
      <c r="P8" s="540"/>
      <c r="Q8" s="107"/>
      <c r="R8" s="26" t="s">
        <v>22</v>
      </c>
      <c r="S8" s="540" t="s">
        <v>125</v>
      </c>
      <c r="T8" s="540"/>
    </row>
    <row r="9" spans="1:34" s="12" customFormat="1" ht="6" customHeight="1" x14ac:dyDescent="0.2">
      <c r="A9" s="541"/>
      <c r="B9" s="541"/>
      <c r="C9" s="541"/>
      <c r="D9" s="541"/>
      <c r="E9" s="34"/>
      <c r="F9" s="59"/>
      <c r="G9" s="59"/>
      <c r="H9" s="59"/>
      <c r="I9" s="59"/>
      <c r="J9" s="59"/>
      <c r="K9" s="59"/>
      <c r="L9" s="59"/>
      <c r="M9" s="59"/>
      <c r="N9" s="59"/>
      <c r="O9" s="59"/>
      <c r="P9" s="59"/>
      <c r="Q9" s="59"/>
      <c r="R9" s="59"/>
      <c r="S9" s="59"/>
      <c r="T9" s="59"/>
    </row>
    <row r="10" spans="1:34" s="12" customFormat="1" ht="11.25" customHeight="1" x14ac:dyDescent="0.2">
      <c r="A10" s="551" t="s">
        <v>126</v>
      </c>
      <c r="B10" s="551"/>
      <c r="C10" s="551"/>
      <c r="D10" s="551"/>
      <c r="E10" s="551"/>
      <c r="F10" s="551"/>
      <c r="G10" s="59"/>
      <c r="H10" s="59"/>
      <c r="I10" s="59"/>
      <c r="J10" s="59"/>
      <c r="K10" s="59"/>
      <c r="L10" s="59"/>
      <c r="M10" s="59"/>
      <c r="N10" s="59"/>
      <c r="O10" s="59"/>
      <c r="P10" s="59"/>
      <c r="Q10" s="59"/>
      <c r="R10" s="59"/>
      <c r="S10" s="59"/>
      <c r="T10" s="59"/>
    </row>
    <row r="11" spans="1:34" s="12" customFormat="1" ht="11.25" customHeight="1" x14ac:dyDescent="0.2">
      <c r="A11" s="536" t="s">
        <v>22</v>
      </c>
      <c r="B11" s="536"/>
      <c r="C11" s="536"/>
      <c r="D11" s="536"/>
      <c r="E11" s="57"/>
      <c r="F11" s="36">
        <v>403.06299999999999</v>
      </c>
      <c r="G11" s="48" t="s">
        <v>4</v>
      </c>
      <c r="H11" s="36">
        <v>60.076999999999998</v>
      </c>
      <c r="I11" s="36" t="s">
        <v>285</v>
      </c>
      <c r="J11" s="36">
        <v>175784.69899999999</v>
      </c>
      <c r="K11" s="48" t="s">
        <v>4</v>
      </c>
      <c r="L11" s="36">
        <v>27105.022000000001</v>
      </c>
      <c r="M11" s="36" t="s">
        <v>285</v>
      </c>
      <c r="N11" s="36">
        <v>5137.0730000000003</v>
      </c>
      <c r="O11" s="48" t="s">
        <v>4</v>
      </c>
      <c r="P11" s="36">
        <v>874.43100000000004</v>
      </c>
      <c r="Q11" s="36" t="s">
        <v>285</v>
      </c>
      <c r="R11" s="36">
        <v>2492.3809999999999</v>
      </c>
      <c r="S11" s="48" t="s">
        <v>4</v>
      </c>
      <c r="T11" s="36">
        <v>435.26799999999997</v>
      </c>
    </row>
    <row r="12" spans="1:34" s="12" customFormat="1" ht="11.25" customHeight="1" x14ac:dyDescent="0.2">
      <c r="A12" s="57"/>
      <c r="B12" s="199"/>
      <c r="C12" s="199" t="s">
        <v>138</v>
      </c>
      <c r="D12" s="200">
        <v>5.9</v>
      </c>
      <c r="E12" s="200"/>
      <c r="F12" s="35" t="s">
        <v>284</v>
      </c>
      <c r="G12" s="48" t="s">
        <v>4</v>
      </c>
      <c r="H12" s="35" t="s">
        <v>284</v>
      </c>
      <c r="I12" s="35" t="s">
        <v>285</v>
      </c>
      <c r="J12" s="35" t="s">
        <v>284</v>
      </c>
      <c r="K12" s="48" t="s">
        <v>4</v>
      </c>
      <c r="L12" s="35" t="s">
        <v>284</v>
      </c>
      <c r="M12" s="35" t="s">
        <v>285</v>
      </c>
      <c r="N12" s="35" t="s">
        <v>284</v>
      </c>
      <c r="O12" s="48" t="s">
        <v>4</v>
      </c>
      <c r="P12" s="35" t="s">
        <v>284</v>
      </c>
      <c r="Q12" s="35" t="s">
        <v>285</v>
      </c>
      <c r="R12" s="35" t="s">
        <v>284</v>
      </c>
      <c r="S12" s="48" t="s">
        <v>4</v>
      </c>
      <c r="T12" s="35" t="s">
        <v>284</v>
      </c>
    </row>
    <row r="13" spans="1:34" s="12" customFormat="1" ht="11.25" customHeight="1" x14ac:dyDescent="0.2">
      <c r="A13" s="57"/>
      <c r="B13" s="199">
        <v>6</v>
      </c>
      <c r="C13" s="199" t="s">
        <v>21</v>
      </c>
      <c r="D13" s="38">
        <v>7.9</v>
      </c>
      <c r="E13" s="38"/>
      <c r="F13" s="35" t="s">
        <v>284</v>
      </c>
      <c r="G13" s="48" t="s">
        <v>4</v>
      </c>
      <c r="H13" s="35" t="s">
        <v>284</v>
      </c>
      <c r="I13" s="35" t="s">
        <v>285</v>
      </c>
      <c r="J13" s="35" t="s">
        <v>284</v>
      </c>
      <c r="K13" s="48" t="s">
        <v>4</v>
      </c>
      <c r="L13" s="35" t="s">
        <v>284</v>
      </c>
      <c r="M13" s="35" t="s">
        <v>285</v>
      </c>
      <c r="N13" s="35" t="s">
        <v>284</v>
      </c>
      <c r="O13" s="48" t="s">
        <v>4</v>
      </c>
      <c r="P13" s="35" t="s">
        <v>284</v>
      </c>
      <c r="Q13" s="35" t="s">
        <v>285</v>
      </c>
      <c r="R13" s="35" t="s">
        <v>284</v>
      </c>
      <c r="S13" s="48" t="s">
        <v>4</v>
      </c>
      <c r="T13" s="35" t="s">
        <v>284</v>
      </c>
    </row>
    <row r="14" spans="1:34" s="12" customFormat="1" ht="11.25" customHeight="1" x14ac:dyDescent="0.2">
      <c r="A14" s="57"/>
      <c r="B14" s="199">
        <v>8</v>
      </c>
      <c r="C14" s="199" t="s">
        <v>21</v>
      </c>
      <c r="D14" s="38">
        <v>9.9</v>
      </c>
      <c r="E14" s="38"/>
      <c r="F14" s="35" t="s">
        <v>284</v>
      </c>
      <c r="G14" s="48" t="s">
        <v>4</v>
      </c>
      <c r="H14" s="35" t="s">
        <v>284</v>
      </c>
      <c r="I14" s="35" t="s">
        <v>285</v>
      </c>
      <c r="J14" s="35" t="s">
        <v>284</v>
      </c>
      <c r="K14" s="48" t="s">
        <v>4</v>
      </c>
      <c r="L14" s="35" t="s">
        <v>284</v>
      </c>
      <c r="M14" s="35" t="s">
        <v>285</v>
      </c>
      <c r="N14" s="35" t="s">
        <v>284</v>
      </c>
      <c r="O14" s="48" t="s">
        <v>4</v>
      </c>
      <c r="P14" s="35" t="s">
        <v>284</v>
      </c>
      <c r="Q14" s="35" t="s">
        <v>285</v>
      </c>
      <c r="R14" s="35" t="s">
        <v>284</v>
      </c>
      <c r="S14" s="48" t="s">
        <v>4</v>
      </c>
      <c r="T14" s="35" t="s">
        <v>284</v>
      </c>
    </row>
    <row r="15" spans="1:34" s="12" customFormat="1" ht="11.25" customHeight="1" x14ac:dyDescent="0.2">
      <c r="B15" s="199">
        <v>10</v>
      </c>
      <c r="C15" s="199" t="s">
        <v>21</v>
      </c>
      <c r="D15" s="38">
        <v>11.9</v>
      </c>
      <c r="E15" s="38"/>
      <c r="F15" s="35" t="s">
        <v>284</v>
      </c>
      <c r="G15" s="48" t="s">
        <v>4</v>
      </c>
      <c r="H15" s="35" t="s">
        <v>284</v>
      </c>
      <c r="I15" s="35" t="s">
        <v>285</v>
      </c>
      <c r="J15" s="35" t="s">
        <v>284</v>
      </c>
      <c r="K15" s="48" t="s">
        <v>4</v>
      </c>
      <c r="L15" s="35" t="s">
        <v>284</v>
      </c>
      <c r="M15" s="35" t="s">
        <v>285</v>
      </c>
      <c r="N15" s="35" t="s">
        <v>284</v>
      </c>
      <c r="O15" s="48" t="s">
        <v>4</v>
      </c>
      <c r="P15" s="35" t="s">
        <v>284</v>
      </c>
      <c r="Q15" s="35" t="s">
        <v>285</v>
      </c>
      <c r="R15" s="35" t="s">
        <v>284</v>
      </c>
      <c r="S15" s="48" t="s">
        <v>4</v>
      </c>
      <c r="T15" s="35" t="s">
        <v>284</v>
      </c>
    </row>
    <row r="16" spans="1:34" s="12" customFormat="1" ht="11.25" customHeight="1" x14ac:dyDescent="0.2">
      <c r="B16" s="199">
        <v>12</v>
      </c>
      <c r="C16" s="199" t="s">
        <v>21</v>
      </c>
      <c r="D16" s="38">
        <v>17.899999999999999</v>
      </c>
      <c r="E16" s="38"/>
      <c r="F16" s="35" t="s">
        <v>284</v>
      </c>
      <c r="G16" s="48" t="s">
        <v>4</v>
      </c>
      <c r="H16" s="35" t="s">
        <v>284</v>
      </c>
      <c r="I16" s="35" t="s">
        <v>285</v>
      </c>
      <c r="J16" s="35" t="s">
        <v>284</v>
      </c>
      <c r="K16" s="48" t="s">
        <v>4</v>
      </c>
      <c r="L16" s="35" t="s">
        <v>284</v>
      </c>
      <c r="M16" s="35" t="s">
        <v>285</v>
      </c>
      <c r="N16" s="35" t="s">
        <v>284</v>
      </c>
      <c r="O16" s="48" t="s">
        <v>4</v>
      </c>
      <c r="P16" s="35" t="s">
        <v>284</v>
      </c>
      <c r="Q16" s="35" t="s">
        <v>285</v>
      </c>
      <c r="R16" s="35" t="s">
        <v>284</v>
      </c>
      <c r="S16" s="48" t="s">
        <v>4</v>
      </c>
      <c r="T16" s="35" t="s">
        <v>284</v>
      </c>
    </row>
    <row r="17" spans="1:20" s="12" customFormat="1" ht="11.25" customHeight="1" x14ac:dyDescent="0.2">
      <c r="B17" s="199">
        <v>18</v>
      </c>
      <c r="C17" s="199" t="s">
        <v>21</v>
      </c>
      <c r="D17" s="38">
        <v>23.9</v>
      </c>
      <c r="E17" s="38"/>
      <c r="F17" s="35">
        <v>3.23</v>
      </c>
      <c r="G17" s="48" t="s">
        <v>4</v>
      </c>
      <c r="H17" s="35">
        <v>3.9849999999999999</v>
      </c>
      <c r="I17" s="35" t="s">
        <v>285</v>
      </c>
      <c r="J17" s="35">
        <v>4227.0810000000001</v>
      </c>
      <c r="K17" s="48" t="s">
        <v>4</v>
      </c>
      <c r="L17" s="35">
        <v>5155.3729999999996</v>
      </c>
      <c r="M17" s="35" t="s">
        <v>285</v>
      </c>
      <c r="N17" s="35">
        <v>5.3250000000000002</v>
      </c>
      <c r="O17" s="48" t="s">
        <v>4</v>
      </c>
      <c r="P17" s="35">
        <v>6.56</v>
      </c>
      <c r="Q17" s="35" t="s">
        <v>285</v>
      </c>
      <c r="R17" s="35">
        <v>7.1239999999999997</v>
      </c>
      <c r="S17" s="48" t="s">
        <v>4</v>
      </c>
      <c r="T17" s="35">
        <v>8.7029999999999994</v>
      </c>
    </row>
    <row r="18" spans="1:20" s="12" customFormat="1" ht="11.25" customHeight="1" x14ac:dyDescent="0.2">
      <c r="B18" s="199">
        <v>24</v>
      </c>
      <c r="C18" s="199" t="s">
        <v>21</v>
      </c>
      <c r="D18" s="38">
        <v>31.9</v>
      </c>
      <c r="E18" s="38"/>
      <c r="F18" s="35">
        <v>7.9269999999999996</v>
      </c>
      <c r="G18" s="48" t="s">
        <v>4</v>
      </c>
      <c r="H18" s="35">
        <v>6.468</v>
      </c>
      <c r="I18" s="35" t="s">
        <v>285</v>
      </c>
      <c r="J18" s="35">
        <v>2498.2779999999998</v>
      </c>
      <c r="K18" s="48" t="s">
        <v>4</v>
      </c>
      <c r="L18" s="35">
        <v>2119.248</v>
      </c>
      <c r="M18" s="35" t="s">
        <v>285</v>
      </c>
      <c r="N18" s="35">
        <v>28.361999999999998</v>
      </c>
      <c r="O18" s="48" t="s">
        <v>4</v>
      </c>
      <c r="P18" s="35">
        <v>27.704000000000001</v>
      </c>
      <c r="Q18" s="35" t="s">
        <v>285</v>
      </c>
      <c r="R18" s="35">
        <v>11.74</v>
      </c>
      <c r="S18" s="48" t="s">
        <v>4</v>
      </c>
      <c r="T18" s="35">
        <v>12.164</v>
      </c>
    </row>
    <row r="19" spans="1:20" s="12" customFormat="1" ht="11.25" customHeight="1" x14ac:dyDescent="0.2">
      <c r="B19" s="199">
        <v>32</v>
      </c>
      <c r="C19" s="199" t="s">
        <v>21</v>
      </c>
      <c r="D19" s="38">
        <v>39.9</v>
      </c>
      <c r="E19" s="38"/>
      <c r="F19" s="35">
        <v>10.106999999999999</v>
      </c>
      <c r="G19" s="48" t="s">
        <v>4</v>
      </c>
      <c r="H19" s="35">
        <v>8.1739999999999995</v>
      </c>
      <c r="I19" s="35" t="s">
        <v>285</v>
      </c>
      <c r="J19" s="35">
        <v>8475.6139999999996</v>
      </c>
      <c r="K19" s="48" t="s">
        <v>4</v>
      </c>
      <c r="L19" s="35">
        <v>7938.6319999999996</v>
      </c>
      <c r="M19" s="35" t="s">
        <v>285</v>
      </c>
      <c r="N19" s="35">
        <v>62.228000000000002</v>
      </c>
      <c r="O19" s="48" t="s">
        <v>4</v>
      </c>
      <c r="P19" s="35">
        <v>54.421999999999997</v>
      </c>
      <c r="Q19" s="35" t="s">
        <v>285</v>
      </c>
      <c r="R19" s="35">
        <v>54.966999999999999</v>
      </c>
      <c r="S19" s="48" t="s">
        <v>4</v>
      </c>
      <c r="T19" s="35">
        <v>54.319000000000003</v>
      </c>
    </row>
    <row r="20" spans="1:20" s="12" customFormat="1" ht="11.25" customHeight="1" x14ac:dyDescent="0.2">
      <c r="B20" s="199">
        <v>40</v>
      </c>
      <c r="C20" s="199" t="s">
        <v>21</v>
      </c>
      <c r="D20" s="38">
        <v>43.9</v>
      </c>
      <c r="E20" s="38"/>
      <c r="F20" s="35" t="s">
        <v>284</v>
      </c>
      <c r="G20" s="48" t="s">
        <v>4</v>
      </c>
      <c r="H20" s="35" t="s">
        <v>284</v>
      </c>
      <c r="I20" s="35" t="s">
        <v>285</v>
      </c>
      <c r="J20" s="35" t="s">
        <v>284</v>
      </c>
      <c r="K20" s="48" t="s">
        <v>4</v>
      </c>
      <c r="L20" s="35" t="s">
        <v>284</v>
      </c>
      <c r="M20" s="35" t="s">
        <v>285</v>
      </c>
      <c r="N20" s="35" t="s">
        <v>284</v>
      </c>
      <c r="O20" s="48" t="s">
        <v>4</v>
      </c>
      <c r="P20" s="35" t="s">
        <v>284</v>
      </c>
      <c r="Q20" s="35" t="s">
        <v>285</v>
      </c>
      <c r="R20" s="35" t="s">
        <v>284</v>
      </c>
      <c r="S20" s="48" t="s">
        <v>4</v>
      </c>
      <c r="T20" s="35" t="s">
        <v>284</v>
      </c>
    </row>
    <row r="21" spans="1:20" s="12" customFormat="1" ht="11.25" customHeight="1" x14ac:dyDescent="0.2">
      <c r="B21" s="199">
        <v>44</v>
      </c>
      <c r="C21" s="199" t="s">
        <v>21</v>
      </c>
      <c r="D21" s="38">
        <v>49.9</v>
      </c>
      <c r="E21" s="38"/>
      <c r="F21" s="35">
        <v>5.2350000000000003</v>
      </c>
      <c r="G21" s="48" t="s">
        <v>4</v>
      </c>
      <c r="H21" s="35">
        <v>8.6579999999999995</v>
      </c>
      <c r="I21" s="35" t="s">
        <v>285</v>
      </c>
      <c r="J21" s="35">
        <v>1394.05</v>
      </c>
      <c r="K21" s="48" t="s">
        <v>4</v>
      </c>
      <c r="L21" s="35">
        <v>2440.23</v>
      </c>
      <c r="M21" s="35" t="s">
        <v>285</v>
      </c>
      <c r="N21" s="35">
        <v>59.481999999999999</v>
      </c>
      <c r="O21" s="48" t="s">
        <v>4</v>
      </c>
      <c r="P21" s="35">
        <v>98.183000000000007</v>
      </c>
      <c r="Q21" s="35" t="s">
        <v>285</v>
      </c>
      <c r="R21" s="35">
        <v>18.422000000000001</v>
      </c>
      <c r="S21" s="48" t="s">
        <v>4</v>
      </c>
      <c r="T21" s="35">
        <v>32.712000000000003</v>
      </c>
    </row>
    <row r="22" spans="1:20" s="12" customFormat="1" ht="11.25" customHeight="1" x14ac:dyDescent="0.2">
      <c r="B22" s="199">
        <v>50</v>
      </c>
      <c r="C22" s="199" t="s">
        <v>21</v>
      </c>
      <c r="D22" s="38">
        <v>54.9</v>
      </c>
      <c r="E22" s="38"/>
      <c r="F22" s="35">
        <v>11.401</v>
      </c>
      <c r="G22" s="48" t="s">
        <v>4</v>
      </c>
      <c r="H22" s="35">
        <v>14.321</v>
      </c>
      <c r="I22" s="35" t="s">
        <v>285</v>
      </c>
      <c r="J22" s="35">
        <v>7346.9350000000004</v>
      </c>
      <c r="K22" s="48" t="s">
        <v>4</v>
      </c>
      <c r="L22" s="35">
        <v>10287.933000000001</v>
      </c>
      <c r="M22" s="35" t="s">
        <v>285</v>
      </c>
      <c r="N22" s="35">
        <v>52.795999999999999</v>
      </c>
      <c r="O22" s="48" t="s">
        <v>4</v>
      </c>
      <c r="P22" s="35">
        <v>56.38</v>
      </c>
      <c r="Q22" s="35" t="s">
        <v>285</v>
      </c>
      <c r="R22" s="35">
        <v>36.021000000000001</v>
      </c>
      <c r="S22" s="48" t="s">
        <v>4</v>
      </c>
      <c r="T22" s="35">
        <v>40.343000000000004</v>
      </c>
    </row>
    <row r="23" spans="1:20" s="12" customFormat="1" ht="11.25" customHeight="1" x14ac:dyDescent="0.2">
      <c r="B23" s="199">
        <v>55</v>
      </c>
      <c r="C23" s="199" t="s">
        <v>21</v>
      </c>
      <c r="D23" s="38"/>
      <c r="E23" s="38"/>
      <c r="F23" s="35">
        <v>365.16399999999999</v>
      </c>
      <c r="G23" s="48" t="s">
        <v>4</v>
      </c>
      <c r="H23" s="35">
        <v>56.024000000000001</v>
      </c>
      <c r="I23" s="35" t="s">
        <v>285</v>
      </c>
      <c r="J23" s="35">
        <v>151842.74100000001</v>
      </c>
      <c r="K23" s="48" t="s">
        <v>4</v>
      </c>
      <c r="L23" s="35">
        <v>23107.284</v>
      </c>
      <c r="M23" s="35" t="s">
        <v>285</v>
      </c>
      <c r="N23" s="35">
        <v>4928.88</v>
      </c>
      <c r="O23" s="48" t="s">
        <v>4</v>
      </c>
      <c r="P23" s="35">
        <v>866.30100000000004</v>
      </c>
      <c r="Q23" s="35" t="s">
        <v>285</v>
      </c>
      <c r="R23" s="35">
        <v>2364.107</v>
      </c>
      <c r="S23" s="48" t="s">
        <v>4</v>
      </c>
      <c r="T23" s="35">
        <v>429.45299999999997</v>
      </c>
    </row>
    <row r="24" spans="1:20" s="12" customFormat="1" ht="3.75" customHeight="1" x14ac:dyDescent="0.2">
      <c r="A24" s="17"/>
      <c r="B24" s="17"/>
      <c r="C24" s="17"/>
      <c r="D24" s="17"/>
      <c r="E24" s="17"/>
      <c r="F24" s="17"/>
      <c r="G24" s="294"/>
      <c r="H24" s="17"/>
      <c r="I24" s="17"/>
      <c r="J24" s="17"/>
      <c r="K24" s="294"/>
      <c r="L24" s="17"/>
      <c r="M24" s="17"/>
      <c r="N24" s="17"/>
      <c r="O24" s="294"/>
      <c r="P24" s="17"/>
      <c r="Q24" s="17"/>
      <c r="R24" s="17"/>
      <c r="S24" s="294"/>
      <c r="T24" s="17"/>
    </row>
    <row r="25" spans="1:20" s="12" customFormat="1" ht="6" customHeight="1" x14ac:dyDescent="0.2">
      <c r="A25" s="61"/>
      <c r="B25" s="61"/>
      <c r="C25" s="61"/>
      <c r="D25" s="61"/>
      <c r="E25" s="61"/>
      <c r="F25" s="7"/>
      <c r="G25" s="58"/>
      <c r="H25" s="62"/>
      <c r="I25" s="62"/>
      <c r="J25" s="62"/>
      <c r="K25" s="58"/>
      <c r="L25" s="62"/>
      <c r="M25" s="62"/>
      <c r="N25" s="62"/>
      <c r="O25" s="58"/>
      <c r="P25" s="62"/>
      <c r="Q25" s="62"/>
      <c r="R25" s="62"/>
      <c r="S25" s="58"/>
      <c r="T25" s="62"/>
    </row>
    <row r="26" spans="1:20" s="12" customFormat="1" ht="11.25" customHeight="1" x14ac:dyDescent="0.2">
      <c r="A26" s="551" t="s">
        <v>201</v>
      </c>
      <c r="B26" s="551"/>
      <c r="C26" s="551"/>
      <c r="D26" s="551"/>
      <c r="E26" s="551"/>
      <c r="F26" s="551"/>
      <c r="G26" s="48"/>
      <c r="H26" s="59"/>
      <c r="I26" s="59"/>
      <c r="J26" s="59"/>
      <c r="K26" s="48"/>
      <c r="L26" s="59"/>
      <c r="M26" s="59"/>
      <c r="N26" s="59"/>
      <c r="O26" s="48"/>
      <c r="P26" s="59"/>
      <c r="Q26" s="59"/>
      <c r="R26" s="59"/>
      <c r="S26" s="48"/>
      <c r="T26" s="59"/>
    </row>
    <row r="27" spans="1:20" s="12" customFormat="1" ht="11.25" customHeight="1" x14ac:dyDescent="0.2">
      <c r="A27" s="536" t="s">
        <v>22</v>
      </c>
      <c r="B27" s="536"/>
      <c r="C27" s="536"/>
      <c r="D27" s="536"/>
      <c r="E27" s="57"/>
      <c r="F27" s="36">
        <v>403.06299999999999</v>
      </c>
      <c r="G27" s="48" t="s">
        <v>4</v>
      </c>
      <c r="H27" s="36">
        <v>60.076999999999998</v>
      </c>
      <c r="I27" s="36" t="s">
        <v>285</v>
      </c>
      <c r="J27" s="36">
        <v>175784.69899999999</v>
      </c>
      <c r="K27" s="48" t="s">
        <v>4</v>
      </c>
      <c r="L27" s="36">
        <v>27105.022000000001</v>
      </c>
      <c r="M27" s="36" t="s">
        <v>285</v>
      </c>
      <c r="N27" s="36">
        <v>5137.0730000000003</v>
      </c>
      <c r="O27" s="48" t="s">
        <v>4</v>
      </c>
      <c r="P27" s="36">
        <v>874.43100000000004</v>
      </c>
      <c r="Q27" s="36" t="s">
        <v>285</v>
      </c>
      <c r="R27" s="36">
        <v>2492.3809999999999</v>
      </c>
      <c r="S27" s="48" t="s">
        <v>4</v>
      </c>
      <c r="T27" s="36">
        <v>435.26799999999997</v>
      </c>
    </row>
    <row r="28" spans="1:20" s="12" customFormat="1" ht="11.25" customHeight="1" x14ac:dyDescent="0.2">
      <c r="B28" s="318">
        <v>3.5</v>
      </c>
      <c r="C28" s="60" t="s">
        <v>21</v>
      </c>
      <c r="D28" s="164">
        <v>9.9</v>
      </c>
      <c r="E28" s="164"/>
      <c r="F28" s="35">
        <v>5.9720000000000004</v>
      </c>
      <c r="G28" s="48" t="s">
        <v>4</v>
      </c>
      <c r="H28" s="35">
        <v>6.2370000000000001</v>
      </c>
      <c r="I28" s="35" t="s">
        <v>285</v>
      </c>
      <c r="J28" s="35">
        <v>5240.8950000000004</v>
      </c>
      <c r="K28" s="48" t="s">
        <v>4</v>
      </c>
      <c r="L28" s="35">
        <v>5405.1729999999998</v>
      </c>
      <c r="M28" s="35" t="s">
        <v>285</v>
      </c>
      <c r="N28" s="35">
        <v>5.3250000000000002</v>
      </c>
      <c r="O28" s="48" t="s">
        <v>4</v>
      </c>
      <c r="P28" s="35">
        <v>6.56</v>
      </c>
      <c r="Q28" s="35" t="s">
        <v>285</v>
      </c>
      <c r="R28" s="35">
        <v>7.1239999999999997</v>
      </c>
      <c r="S28" s="48" t="s">
        <v>4</v>
      </c>
      <c r="T28" s="35">
        <v>8.7029999999999994</v>
      </c>
    </row>
    <row r="29" spans="1:20" s="12" customFormat="1" ht="11.25" customHeight="1" x14ac:dyDescent="0.2">
      <c r="B29" s="60">
        <v>10</v>
      </c>
      <c r="C29" s="60" t="s">
        <v>21</v>
      </c>
      <c r="D29" s="164">
        <v>19.899999999999999</v>
      </c>
      <c r="E29" s="164"/>
      <c r="F29" s="35">
        <v>12.701000000000001</v>
      </c>
      <c r="G29" s="48" t="s">
        <v>4</v>
      </c>
      <c r="H29" s="35">
        <v>8.76</v>
      </c>
      <c r="I29" s="35" t="s">
        <v>285</v>
      </c>
      <c r="J29" s="35">
        <v>7144.5619999999999</v>
      </c>
      <c r="K29" s="48" t="s">
        <v>4</v>
      </c>
      <c r="L29" s="35">
        <v>6328.4459999999999</v>
      </c>
      <c r="M29" s="35" t="s">
        <v>285</v>
      </c>
      <c r="N29" s="35">
        <v>72.55</v>
      </c>
      <c r="O29" s="48" t="s">
        <v>4</v>
      </c>
      <c r="P29" s="35">
        <v>56.860999999999997</v>
      </c>
      <c r="Q29" s="35" t="s">
        <v>285</v>
      </c>
      <c r="R29" s="35">
        <v>51.423000000000002</v>
      </c>
      <c r="S29" s="48" t="s">
        <v>4</v>
      </c>
      <c r="T29" s="35">
        <v>48.805999999999997</v>
      </c>
    </row>
    <row r="30" spans="1:20" s="12" customFormat="1" ht="11.25" customHeight="1" x14ac:dyDescent="0.2">
      <c r="B30" s="60">
        <v>20</v>
      </c>
      <c r="C30" s="60" t="s">
        <v>21</v>
      </c>
      <c r="D30" s="164">
        <v>29.9</v>
      </c>
      <c r="E30" s="164"/>
      <c r="F30" s="35">
        <v>19.678999999999998</v>
      </c>
      <c r="G30" s="48" t="s">
        <v>4</v>
      </c>
      <c r="H30" s="35">
        <v>14.706</v>
      </c>
      <c r="I30" s="35" t="s">
        <v>285</v>
      </c>
      <c r="J30" s="35">
        <v>12882.519</v>
      </c>
      <c r="K30" s="48" t="s">
        <v>4</v>
      </c>
      <c r="L30" s="35">
        <v>11552.271000000001</v>
      </c>
      <c r="M30" s="35" t="s">
        <v>285</v>
      </c>
      <c r="N30" s="35">
        <v>135.59200000000001</v>
      </c>
      <c r="O30" s="48" t="s">
        <v>4</v>
      </c>
      <c r="P30" s="35">
        <v>73.876999999999995</v>
      </c>
      <c r="Q30" s="35" t="s">
        <v>285</v>
      </c>
      <c r="R30" s="35">
        <v>85.716999999999999</v>
      </c>
      <c r="S30" s="48" t="s">
        <v>4</v>
      </c>
      <c r="T30" s="35">
        <v>54.026000000000003</v>
      </c>
    </row>
    <row r="31" spans="1:20" s="12" customFormat="1" ht="11.25" customHeight="1" x14ac:dyDescent="0.2">
      <c r="B31" s="60">
        <v>30</v>
      </c>
      <c r="C31" s="60" t="s">
        <v>21</v>
      </c>
      <c r="D31" s="164">
        <v>39.9</v>
      </c>
      <c r="E31" s="164"/>
      <c r="F31" s="35">
        <v>281.68799999999999</v>
      </c>
      <c r="G31" s="48" t="s">
        <v>4</v>
      </c>
      <c r="H31" s="35">
        <v>48.145000000000003</v>
      </c>
      <c r="I31" s="35" t="s">
        <v>285</v>
      </c>
      <c r="J31" s="35">
        <v>123581.978</v>
      </c>
      <c r="K31" s="48" t="s">
        <v>4</v>
      </c>
      <c r="L31" s="35">
        <v>21179.599999999999</v>
      </c>
      <c r="M31" s="35" t="s">
        <v>285</v>
      </c>
      <c r="N31" s="35">
        <v>3603.8270000000002</v>
      </c>
      <c r="O31" s="48" t="s">
        <v>4</v>
      </c>
      <c r="P31" s="35">
        <v>713.13099999999997</v>
      </c>
      <c r="Q31" s="35" t="s">
        <v>285</v>
      </c>
      <c r="R31" s="35">
        <v>1890.028</v>
      </c>
      <c r="S31" s="48" t="s">
        <v>4</v>
      </c>
      <c r="T31" s="35">
        <v>391.04</v>
      </c>
    </row>
    <row r="32" spans="1:20" s="12" customFormat="1" ht="11.25" customHeight="1" x14ac:dyDescent="0.2">
      <c r="B32" s="60">
        <v>40</v>
      </c>
      <c r="C32" s="60" t="s">
        <v>21</v>
      </c>
      <c r="D32" s="164">
        <v>49.9</v>
      </c>
      <c r="E32" s="164"/>
      <c r="F32" s="35">
        <v>70.378</v>
      </c>
      <c r="G32" s="48" t="s">
        <v>4</v>
      </c>
      <c r="H32" s="35">
        <v>27.562000000000001</v>
      </c>
      <c r="I32" s="35" t="s">
        <v>285</v>
      </c>
      <c r="J32" s="35">
        <v>22728.240000000002</v>
      </c>
      <c r="K32" s="48" t="s">
        <v>4</v>
      </c>
      <c r="L32" s="35">
        <v>9125.7180000000008</v>
      </c>
      <c r="M32" s="35" t="s">
        <v>285</v>
      </c>
      <c r="N32" s="35">
        <v>1060.3520000000001</v>
      </c>
      <c r="O32" s="48" t="s">
        <v>4</v>
      </c>
      <c r="P32" s="35">
        <v>430.37900000000002</v>
      </c>
      <c r="Q32" s="35" t="s">
        <v>285</v>
      </c>
      <c r="R32" s="35">
        <v>378.54899999999998</v>
      </c>
      <c r="S32" s="48" t="s">
        <v>4</v>
      </c>
      <c r="T32" s="35">
        <v>170.995</v>
      </c>
    </row>
    <row r="33" spans="1:20" s="12" customFormat="1" ht="11.25" customHeight="1" x14ac:dyDescent="0.2">
      <c r="B33" s="60">
        <v>50</v>
      </c>
      <c r="C33" s="60" t="s">
        <v>21</v>
      </c>
      <c r="D33" s="164"/>
      <c r="E33" s="164"/>
      <c r="F33" s="35">
        <v>12.645</v>
      </c>
      <c r="G33" s="48" t="s">
        <v>4</v>
      </c>
      <c r="H33" s="35">
        <v>13.231</v>
      </c>
      <c r="I33" s="35" t="s">
        <v>285</v>
      </c>
      <c r="J33" s="35">
        <v>4206.5050000000001</v>
      </c>
      <c r="K33" s="48" t="s">
        <v>4</v>
      </c>
      <c r="L33" s="35">
        <v>3516.2489999999998</v>
      </c>
      <c r="M33" s="35" t="s">
        <v>285</v>
      </c>
      <c r="N33" s="35">
        <v>259.428</v>
      </c>
      <c r="O33" s="48" t="s">
        <v>4</v>
      </c>
      <c r="P33" s="35">
        <v>270.404</v>
      </c>
      <c r="Q33" s="35" t="s">
        <v>285</v>
      </c>
      <c r="R33" s="35">
        <v>79.540000000000006</v>
      </c>
      <c r="S33" s="48" t="s">
        <v>4</v>
      </c>
      <c r="T33" s="35">
        <v>67.096000000000004</v>
      </c>
    </row>
    <row r="34" spans="1:20" s="40" customFormat="1" ht="4.5" customHeight="1" x14ac:dyDescent="0.2">
      <c r="A34" s="17"/>
      <c r="B34" s="17"/>
      <c r="C34" s="17"/>
      <c r="D34" s="17"/>
      <c r="E34" s="17"/>
      <c r="F34" s="17"/>
      <c r="G34" s="294"/>
      <c r="H34" s="17"/>
      <c r="I34" s="17"/>
      <c r="J34" s="17"/>
      <c r="K34" s="294"/>
      <c r="L34" s="17"/>
      <c r="M34" s="17"/>
      <c r="N34" s="17"/>
      <c r="O34" s="294"/>
      <c r="P34" s="17"/>
      <c r="Q34" s="17"/>
      <c r="R34" s="17"/>
      <c r="S34" s="294"/>
      <c r="T34" s="17"/>
    </row>
    <row r="35" spans="1:20" s="12" customFormat="1" ht="4.5" customHeight="1" x14ac:dyDescent="0.2">
      <c r="A35" s="522"/>
      <c r="B35" s="522"/>
      <c r="C35" s="522"/>
      <c r="D35" s="522"/>
      <c r="E35" s="60"/>
      <c r="G35" s="48"/>
      <c r="K35" s="48"/>
      <c r="O35" s="48"/>
      <c r="S35" s="48"/>
    </row>
    <row r="36" spans="1:20" s="12" customFormat="1" ht="11.25" customHeight="1" x14ac:dyDescent="0.2">
      <c r="A36" s="551" t="s">
        <v>23</v>
      </c>
      <c r="B36" s="551"/>
      <c r="C36" s="551"/>
      <c r="D36" s="551"/>
      <c r="E36" s="551"/>
      <c r="F36" s="551"/>
      <c r="G36" s="48"/>
      <c r="H36" s="59"/>
      <c r="I36" s="59"/>
      <c r="J36" s="59"/>
      <c r="K36" s="48"/>
      <c r="L36" s="59"/>
      <c r="M36" s="59"/>
      <c r="N36" s="59"/>
      <c r="O36" s="48"/>
      <c r="P36" s="59"/>
      <c r="Q36" s="59"/>
      <c r="R36" s="59"/>
      <c r="S36" s="48"/>
      <c r="T36" s="59"/>
    </row>
    <row r="37" spans="1:20" s="12" customFormat="1" ht="11.25" customHeight="1" x14ac:dyDescent="0.2">
      <c r="A37" s="536" t="s">
        <v>22</v>
      </c>
      <c r="B37" s="536"/>
      <c r="C37" s="536"/>
      <c r="D37" s="536"/>
      <c r="E37" s="57"/>
      <c r="F37" s="36">
        <v>403.06299999999999</v>
      </c>
      <c r="G37" s="48" t="s">
        <v>4</v>
      </c>
      <c r="H37" s="36">
        <v>60.076999999999998</v>
      </c>
      <c r="I37" s="36" t="s">
        <v>285</v>
      </c>
      <c r="J37" s="36">
        <v>175784.69899999999</v>
      </c>
      <c r="K37" s="48" t="s">
        <v>4</v>
      </c>
      <c r="L37" s="36">
        <v>27105.022000000001</v>
      </c>
      <c r="M37" s="36" t="s">
        <v>285</v>
      </c>
      <c r="N37" s="36">
        <v>5137.0730000000003</v>
      </c>
      <c r="O37" s="48" t="s">
        <v>4</v>
      </c>
      <c r="P37" s="36">
        <v>874.43100000000004</v>
      </c>
      <c r="Q37" s="36" t="s">
        <v>285</v>
      </c>
      <c r="R37" s="36">
        <v>2492.3809999999999</v>
      </c>
      <c r="S37" s="48" t="s">
        <v>4</v>
      </c>
      <c r="T37" s="36">
        <v>435.26799999999997</v>
      </c>
    </row>
    <row r="38" spans="1:20" s="12" customFormat="1" ht="11.25" customHeight="1" x14ac:dyDescent="0.2">
      <c r="B38" s="60">
        <v>2</v>
      </c>
      <c r="C38" s="60"/>
      <c r="D38" s="59"/>
      <c r="E38" s="59"/>
      <c r="F38" s="35">
        <v>3.23</v>
      </c>
      <c r="G38" s="48" t="s">
        <v>4</v>
      </c>
      <c r="H38" s="35">
        <v>3.9849999999999999</v>
      </c>
      <c r="I38" s="35" t="s">
        <v>285</v>
      </c>
      <c r="J38" s="35">
        <v>4227.0810000000001</v>
      </c>
      <c r="K38" s="48" t="s">
        <v>4</v>
      </c>
      <c r="L38" s="35">
        <v>5155.3729999999996</v>
      </c>
      <c r="M38" s="35" t="s">
        <v>285</v>
      </c>
      <c r="N38" s="35">
        <v>5.3250000000000002</v>
      </c>
      <c r="O38" s="48" t="s">
        <v>4</v>
      </c>
      <c r="P38" s="35">
        <v>6.56</v>
      </c>
      <c r="Q38" s="35" t="s">
        <v>285</v>
      </c>
      <c r="R38" s="35">
        <v>7.1239999999999997</v>
      </c>
      <c r="S38" s="48" t="s">
        <v>4</v>
      </c>
      <c r="T38" s="35">
        <v>8.7029999999999994</v>
      </c>
    </row>
    <row r="39" spans="1:20" s="12" customFormat="1" ht="11.25" customHeight="1" x14ac:dyDescent="0.2">
      <c r="B39" s="60">
        <v>3</v>
      </c>
      <c r="C39" s="60"/>
      <c r="D39" s="59"/>
      <c r="E39" s="59"/>
      <c r="F39" s="35">
        <v>7.9269999999999996</v>
      </c>
      <c r="G39" s="48" t="s">
        <v>4</v>
      </c>
      <c r="H39" s="35">
        <v>6.468</v>
      </c>
      <c r="I39" s="35" t="s">
        <v>285</v>
      </c>
      <c r="J39" s="35">
        <v>2498.2779999999998</v>
      </c>
      <c r="K39" s="48" t="s">
        <v>4</v>
      </c>
      <c r="L39" s="35">
        <v>2119.248</v>
      </c>
      <c r="M39" s="35" t="s">
        <v>285</v>
      </c>
      <c r="N39" s="35">
        <v>28.361999999999998</v>
      </c>
      <c r="O39" s="48" t="s">
        <v>4</v>
      </c>
      <c r="P39" s="35">
        <v>27.704000000000001</v>
      </c>
      <c r="Q39" s="35" t="s">
        <v>285</v>
      </c>
      <c r="R39" s="35">
        <v>11.74</v>
      </c>
      <c r="S39" s="48" t="s">
        <v>4</v>
      </c>
      <c r="T39" s="35">
        <v>12.164</v>
      </c>
    </row>
    <row r="40" spans="1:20" s="12" customFormat="1" ht="11.25" customHeight="1" x14ac:dyDescent="0.2">
      <c r="B40" s="60">
        <v>4</v>
      </c>
      <c r="C40" s="60"/>
      <c r="D40" s="59"/>
      <c r="E40" s="59"/>
      <c r="F40" s="35">
        <v>9.7590000000000003</v>
      </c>
      <c r="G40" s="48" t="s">
        <v>4</v>
      </c>
      <c r="H40" s="35">
        <v>12.95</v>
      </c>
      <c r="I40" s="35" t="s">
        <v>285</v>
      </c>
      <c r="J40" s="35">
        <v>6892.1120000000001</v>
      </c>
      <c r="K40" s="48" t="s">
        <v>4</v>
      </c>
      <c r="L40" s="35">
        <v>10127.175999999999</v>
      </c>
      <c r="M40" s="35" t="s">
        <v>285</v>
      </c>
      <c r="N40" s="35">
        <v>38.725000000000001</v>
      </c>
      <c r="O40" s="48" t="s">
        <v>4</v>
      </c>
      <c r="P40" s="35">
        <v>44.860999999999997</v>
      </c>
      <c r="Q40" s="35" t="s">
        <v>285</v>
      </c>
      <c r="R40" s="35">
        <v>32.012999999999998</v>
      </c>
      <c r="S40" s="48" t="s">
        <v>4</v>
      </c>
      <c r="T40" s="35">
        <v>39.183999999999997</v>
      </c>
    </row>
    <row r="41" spans="1:20" s="12" customFormat="1" ht="11.25" customHeight="1" x14ac:dyDescent="0.2">
      <c r="B41" s="60">
        <v>5</v>
      </c>
      <c r="C41" s="60"/>
      <c r="D41" s="59"/>
      <c r="E41" s="59"/>
      <c r="F41" s="35">
        <v>103.706</v>
      </c>
      <c r="G41" s="48" t="s">
        <v>4</v>
      </c>
      <c r="H41" s="35">
        <v>25.684999999999999</v>
      </c>
      <c r="I41" s="35" t="s">
        <v>285</v>
      </c>
      <c r="J41" s="35">
        <v>65801.118000000002</v>
      </c>
      <c r="K41" s="48" t="s">
        <v>4</v>
      </c>
      <c r="L41" s="35">
        <v>18430.867999999999</v>
      </c>
      <c r="M41" s="35" t="s">
        <v>285</v>
      </c>
      <c r="N41" s="35">
        <v>1190.6220000000001</v>
      </c>
      <c r="O41" s="48" t="s">
        <v>4</v>
      </c>
      <c r="P41" s="35">
        <v>339.82799999999997</v>
      </c>
      <c r="Q41" s="35" t="s">
        <v>285</v>
      </c>
      <c r="R41" s="35">
        <v>923.64700000000005</v>
      </c>
      <c r="S41" s="48" t="s">
        <v>4</v>
      </c>
      <c r="T41" s="35">
        <v>316.30599999999998</v>
      </c>
    </row>
    <row r="42" spans="1:20" s="12" customFormat="1" ht="11.25" customHeight="1" x14ac:dyDescent="0.2">
      <c r="B42" s="60">
        <v>6</v>
      </c>
      <c r="C42" s="60"/>
      <c r="D42" s="59"/>
      <c r="E42" s="59"/>
      <c r="F42" s="35">
        <v>192.24799999999999</v>
      </c>
      <c r="G42" s="48" t="s">
        <v>4</v>
      </c>
      <c r="H42" s="35">
        <v>42.482999999999997</v>
      </c>
      <c r="I42" s="35" t="s">
        <v>285</v>
      </c>
      <c r="J42" s="35">
        <v>67916.448000000004</v>
      </c>
      <c r="K42" s="48" t="s">
        <v>4</v>
      </c>
      <c r="L42" s="35">
        <v>13842.272999999999</v>
      </c>
      <c r="M42" s="35" t="s">
        <v>285</v>
      </c>
      <c r="N42" s="35">
        <v>2477.203</v>
      </c>
      <c r="O42" s="48" t="s">
        <v>4</v>
      </c>
      <c r="P42" s="35">
        <v>621.33600000000001</v>
      </c>
      <c r="Q42" s="35" t="s">
        <v>285</v>
      </c>
      <c r="R42" s="35">
        <v>1029.018</v>
      </c>
      <c r="S42" s="48" t="s">
        <v>4</v>
      </c>
      <c r="T42" s="35">
        <v>240.57</v>
      </c>
    </row>
    <row r="43" spans="1:20" s="12" customFormat="1" ht="11.25" customHeight="1" x14ac:dyDescent="0.2">
      <c r="B43" s="60">
        <v>7</v>
      </c>
      <c r="C43" s="60"/>
      <c r="D43" s="59"/>
      <c r="E43" s="59"/>
      <c r="F43" s="35">
        <v>55.773000000000003</v>
      </c>
      <c r="G43" s="48" t="s">
        <v>4</v>
      </c>
      <c r="H43" s="35">
        <v>24.613</v>
      </c>
      <c r="I43" s="35" t="s">
        <v>285</v>
      </c>
      <c r="J43" s="35">
        <v>16954.13</v>
      </c>
      <c r="K43" s="48" t="s">
        <v>4</v>
      </c>
      <c r="L43" s="35">
        <v>7307.9179999999997</v>
      </c>
      <c r="M43" s="35" t="s">
        <v>285</v>
      </c>
      <c r="N43" s="35">
        <v>851.53700000000003</v>
      </c>
      <c r="O43" s="48" t="s">
        <v>4</v>
      </c>
      <c r="P43" s="35">
        <v>384.00900000000001</v>
      </c>
      <c r="Q43" s="35" t="s">
        <v>285</v>
      </c>
      <c r="R43" s="35">
        <v>276.63900000000001</v>
      </c>
      <c r="S43" s="48" t="s">
        <v>4</v>
      </c>
      <c r="T43" s="35">
        <v>125.624</v>
      </c>
    </row>
    <row r="44" spans="1:20" s="12" customFormat="1" ht="11.25" customHeight="1" x14ac:dyDescent="0.2">
      <c r="B44" s="522" t="s">
        <v>162</v>
      </c>
      <c r="C44" s="522"/>
      <c r="D44" s="522"/>
      <c r="E44" s="60"/>
      <c r="F44" s="35">
        <v>30.42</v>
      </c>
      <c r="G44" s="48" t="s">
        <v>4</v>
      </c>
      <c r="H44" s="35">
        <v>19.728999999999999</v>
      </c>
      <c r="I44" s="35" t="s">
        <v>285</v>
      </c>
      <c r="J44" s="35">
        <v>11495.531000000001</v>
      </c>
      <c r="K44" s="48" t="s">
        <v>4</v>
      </c>
      <c r="L44" s="35">
        <v>7010.1909999999998</v>
      </c>
      <c r="M44" s="35" t="s">
        <v>285</v>
      </c>
      <c r="N44" s="35">
        <v>545.29899999999998</v>
      </c>
      <c r="O44" s="48" t="s">
        <v>4</v>
      </c>
      <c r="P44" s="35">
        <v>370.52600000000001</v>
      </c>
      <c r="Q44" s="35" t="s">
        <v>285</v>
      </c>
      <c r="R44" s="35">
        <v>212.20099999999999</v>
      </c>
      <c r="S44" s="48" t="s">
        <v>4</v>
      </c>
      <c r="T44" s="35">
        <v>145.28700000000001</v>
      </c>
    </row>
    <row r="45" spans="1:20" s="40" customFormat="1" ht="5.25" customHeight="1" x14ac:dyDescent="0.2">
      <c r="A45" s="17"/>
      <c r="B45" s="17"/>
      <c r="C45" s="17"/>
      <c r="D45" s="17"/>
      <c r="E45" s="17"/>
      <c r="F45" s="17"/>
      <c r="G45" s="294"/>
      <c r="H45" s="17"/>
      <c r="I45" s="17"/>
      <c r="J45" s="17"/>
      <c r="K45" s="294"/>
      <c r="L45" s="17"/>
      <c r="M45" s="17"/>
      <c r="N45" s="17"/>
      <c r="O45" s="294"/>
      <c r="P45" s="17"/>
      <c r="Q45" s="17"/>
      <c r="R45" s="17"/>
      <c r="S45" s="294"/>
      <c r="T45" s="17"/>
    </row>
    <row r="46" spans="1:20" s="12" customFormat="1" ht="4.5" customHeight="1" x14ac:dyDescent="0.2">
      <c r="A46" s="522"/>
      <c r="B46" s="522"/>
      <c r="C46" s="522"/>
      <c r="D46" s="522"/>
      <c r="E46" s="60"/>
      <c r="G46" s="48"/>
      <c r="K46" s="48"/>
      <c r="O46" s="48"/>
      <c r="S46" s="48"/>
    </row>
    <row r="47" spans="1:20" s="12" customFormat="1" ht="11.25" customHeight="1" x14ac:dyDescent="0.2">
      <c r="A47" s="551" t="s">
        <v>213</v>
      </c>
      <c r="B47" s="551"/>
      <c r="C47" s="551"/>
      <c r="D47" s="551"/>
      <c r="E47" s="551"/>
      <c r="F47" s="551"/>
      <c r="G47" s="300"/>
      <c r="H47" s="154"/>
      <c r="I47" s="56"/>
      <c r="J47" s="37"/>
      <c r="K47" s="48"/>
      <c r="L47" s="37"/>
      <c r="M47" s="37"/>
      <c r="N47" s="37"/>
      <c r="O47" s="48"/>
      <c r="P47" s="37"/>
      <c r="Q47" s="37"/>
      <c r="R47" s="37"/>
      <c r="S47" s="48"/>
      <c r="T47" s="37"/>
    </row>
    <row r="48" spans="1:20" s="12" customFormat="1" ht="11.25" customHeight="1" x14ac:dyDescent="0.2">
      <c r="A48" s="536" t="s">
        <v>22</v>
      </c>
      <c r="B48" s="536"/>
      <c r="C48" s="536"/>
      <c r="D48" s="536"/>
      <c r="E48" s="57"/>
      <c r="F48" s="36">
        <v>403.06299999999999</v>
      </c>
      <c r="G48" s="48" t="s">
        <v>4</v>
      </c>
      <c r="H48" s="36">
        <v>60.076999999999998</v>
      </c>
      <c r="I48" s="36" t="s">
        <v>285</v>
      </c>
      <c r="J48" s="36">
        <v>175784.69899999999</v>
      </c>
      <c r="K48" s="48" t="s">
        <v>4</v>
      </c>
      <c r="L48" s="36">
        <v>27105.022000000001</v>
      </c>
      <c r="M48" s="36" t="s">
        <v>285</v>
      </c>
      <c r="N48" s="36">
        <v>5137.0730000000003</v>
      </c>
      <c r="O48" s="48" t="s">
        <v>4</v>
      </c>
      <c r="P48" s="36">
        <v>874.43100000000004</v>
      </c>
      <c r="Q48" s="36" t="s">
        <v>285</v>
      </c>
      <c r="R48" s="36">
        <v>2492.3809999999999</v>
      </c>
      <c r="S48" s="48" t="s">
        <v>4</v>
      </c>
      <c r="T48" s="36">
        <v>435.26799999999997</v>
      </c>
    </row>
    <row r="49" spans="1:20" s="12" customFormat="1" ht="11.25" customHeight="1" x14ac:dyDescent="0.2">
      <c r="A49" s="57"/>
      <c r="B49" s="60">
        <v>0</v>
      </c>
      <c r="C49" s="57"/>
      <c r="D49" s="57"/>
      <c r="E49" s="57"/>
      <c r="F49" s="35">
        <v>44.914999999999999</v>
      </c>
      <c r="G49" s="48" t="s">
        <v>4</v>
      </c>
      <c r="H49" s="35">
        <v>20.779</v>
      </c>
      <c r="I49" s="35" t="s">
        <v>285</v>
      </c>
      <c r="J49" s="35">
        <v>18822.486000000001</v>
      </c>
      <c r="K49" s="48" t="s">
        <v>4</v>
      </c>
      <c r="L49" s="35">
        <v>8750.098</v>
      </c>
      <c r="M49" s="35" t="s">
        <v>285</v>
      </c>
      <c r="N49" s="35">
        <v>552.38400000000001</v>
      </c>
      <c r="O49" s="48" t="s">
        <v>4</v>
      </c>
      <c r="P49" s="35">
        <v>281.20400000000001</v>
      </c>
      <c r="Q49" s="35" t="s">
        <v>285</v>
      </c>
      <c r="R49" s="35">
        <v>255.101</v>
      </c>
      <c r="S49" s="48" t="s">
        <v>4</v>
      </c>
      <c r="T49" s="35">
        <v>128.30099999999999</v>
      </c>
    </row>
    <row r="50" spans="1:20" s="12" customFormat="1" ht="11.25" customHeight="1" x14ac:dyDescent="0.2">
      <c r="A50" s="57"/>
      <c r="B50" s="60">
        <v>1</v>
      </c>
      <c r="C50" s="57"/>
      <c r="D50" s="57"/>
      <c r="E50" s="57"/>
      <c r="F50" s="35">
        <v>59.124000000000002</v>
      </c>
      <c r="G50" s="48" t="s">
        <v>4</v>
      </c>
      <c r="H50" s="35">
        <v>20.41</v>
      </c>
      <c r="I50" s="35" t="s">
        <v>285</v>
      </c>
      <c r="J50" s="35">
        <v>32598.435000000001</v>
      </c>
      <c r="K50" s="48" t="s">
        <v>4</v>
      </c>
      <c r="L50" s="35">
        <v>14190.876</v>
      </c>
      <c r="M50" s="35" t="s">
        <v>285</v>
      </c>
      <c r="N50" s="35">
        <v>830.23</v>
      </c>
      <c r="O50" s="48" t="s">
        <v>4</v>
      </c>
      <c r="P50" s="35">
        <v>335.56900000000002</v>
      </c>
      <c r="Q50" s="35" t="s">
        <v>285</v>
      </c>
      <c r="R50" s="35">
        <v>536.50800000000004</v>
      </c>
      <c r="S50" s="48" t="s">
        <v>4</v>
      </c>
      <c r="T50" s="35">
        <v>308.12400000000002</v>
      </c>
    </row>
    <row r="51" spans="1:20" s="12" customFormat="1" ht="11.25" customHeight="1" x14ac:dyDescent="0.2">
      <c r="A51" s="57"/>
      <c r="B51" s="60">
        <v>2</v>
      </c>
      <c r="C51" s="57"/>
      <c r="D51" s="57"/>
      <c r="E51" s="57"/>
      <c r="F51" s="35">
        <v>73.242000000000004</v>
      </c>
      <c r="G51" s="48" t="s">
        <v>4</v>
      </c>
      <c r="H51" s="35">
        <v>27.081</v>
      </c>
      <c r="I51" s="35" t="s">
        <v>285</v>
      </c>
      <c r="J51" s="35">
        <v>32646.01</v>
      </c>
      <c r="K51" s="48" t="s">
        <v>4</v>
      </c>
      <c r="L51" s="35">
        <v>9738.1440000000002</v>
      </c>
      <c r="M51" s="35" t="s">
        <v>285</v>
      </c>
      <c r="N51" s="35">
        <v>1097.19</v>
      </c>
      <c r="O51" s="48" t="s">
        <v>4</v>
      </c>
      <c r="P51" s="35">
        <v>464.524</v>
      </c>
      <c r="Q51" s="35" t="s">
        <v>285</v>
      </c>
      <c r="R51" s="35">
        <v>570.49099999999999</v>
      </c>
      <c r="S51" s="48" t="s">
        <v>4</v>
      </c>
      <c r="T51" s="35">
        <v>185.24799999999999</v>
      </c>
    </row>
    <row r="52" spans="1:20" s="12" customFormat="1" ht="11.25" customHeight="1" x14ac:dyDescent="0.2">
      <c r="A52" s="57"/>
      <c r="B52" s="60">
        <v>3</v>
      </c>
      <c r="C52" s="57"/>
      <c r="D52" s="57"/>
      <c r="E52" s="57"/>
      <c r="F52" s="35">
        <v>61.372</v>
      </c>
      <c r="G52" s="48" t="s">
        <v>4</v>
      </c>
      <c r="H52" s="35">
        <v>24.885000000000002</v>
      </c>
      <c r="I52" s="35" t="s">
        <v>285</v>
      </c>
      <c r="J52" s="35">
        <v>27050.252</v>
      </c>
      <c r="K52" s="48" t="s">
        <v>4</v>
      </c>
      <c r="L52" s="35">
        <v>9162.0349999999999</v>
      </c>
      <c r="M52" s="35" t="s">
        <v>285</v>
      </c>
      <c r="N52" s="35">
        <v>777.41099999999994</v>
      </c>
      <c r="O52" s="48" t="s">
        <v>4</v>
      </c>
      <c r="P52" s="35">
        <v>372.51299999999998</v>
      </c>
      <c r="Q52" s="35" t="s">
        <v>285</v>
      </c>
      <c r="R52" s="35">
        <v>397.12099999999998</v>
      </c>
      <c r="S52" s="48" t="s">
        <v>4</v>
      </c>
      <c r="T52" s="35">
        <v>138.298</v>
      </c>
    </row>
    <row r="53" spans="1:20" s="12" customFormat="1" ht="11.25" customHeight="1" x14ac:dyDescent="0.2">
      <c r="A53" s="57"/>
      <c r="B53" s="60">
        <v>4</v>
      </c>
      <c r="C53" s="57"/>
      <c r="D53" s="57"/>
      <c r="E53" s="57"/>
      <c r="F53" s="35">
        <v>36.545999999999999</v>
      </c>
      <c r="G53" s="48" t="s">
        <v>4</v>
      </c>
      <c r="H53" s="35">
        <v>19.716999999999999</v>
      </c>
      <c r="I53" s="35" t="s">
        <v>285</v>
      </c>
      <c r="J53" s="35">
        <v>15804.596</v>
      </c>
      <c r="K53" s="48" t="s">
        <v>4</v>
      </c>
      <c r="L53" s="35">
        <v>7771.1009999999997</v>
      </c>
      <c r="M53" s="35" t="s">
        <v>285</v>
      </c>
      <c r="N53" s="35">
        <v>464.84500000000003</v>
      </c>
      <c r="O53" s="48" t="s">
        <v>4</v>
      </c>
      <c r="P53" s="35">
        <v>275.005</v>
      </c>
      <c r="Q53" s="35" t="s">
        <v>285</v>
      </c>
      <c r="R53" s="35">
        <v>214.864</v>
      </c>
      <c r="S53" s="48" t="s">
        <v>4</v>
      </c>
      <c r="T53" s="35">
        <v>109.883</v>
      </c>
    </row>
    <row r="54" spans="1:20" s="12" customFormat="1" ht="11.25" customHeight="1" x14ac:dyDescent="0.2">
      <c r="A54" s="57"/>
      <c r="B54" s="60">
        <v>5</v>
      </c>
      <c r="C54" s="57"/>
      <c r="D54" s="57"/>
      <c r="E54" s="57"/>
      <c r="F54" s="35">
        <v>41.606000000000002</v>
      </c>
      <c r="G54" s="48" t="s">
        <v>4</v>
      </c>
      <c r="H54" s="35">
        <v>19.759</v>
      </c>
      <c r="I54" s="35" t="s">
        <v>285</v>
      </c>
      <c r="J54" s="35">
        <v>16761.931</v>
      </c>
      <c r="K54" s="48" t="s">
        <v>4</v>
      </c>
      <c r="L54" s="35">
        <v>7790.973</v>
      </c>
      <c r="M54" s="35" t="s">
        <v>285</v>
      </c>
      <c r="N54" s="35">
        <v>435.71600000000001</v>
      </c>
      <c r="O54" s="48" t="s">
        <v>4</v>
      </c>
      <c r="P54" s="35">
        <v>238.863</v>
      </c>
      <c r="Q54" s="35" t="s">
        <v>285</v>
      </c>
      <c r="R54" s="35">
        <v>159.76300000000001</v>
      </c>
      <c r="S54" s="48" t="s">
        <v>4</v>
      </c>
      <c r="T54" s="35">
        <v>83.123999999999995</v>
      </c>
    </row>
    <row r="55" spans="1:20" s="12" customFormat="1" ht="11.25" customHeight="1" x14ac:dyDescent="0.2">
      <c r="A55" s="57"/>
      <c r="B55" s="60">
        <v>6</v>
      </c>
      <c r="C55" s="57"/>
      <c r="D55" s="57"/>
      <c r="E55" s="57"/>
      <c r="F55" s="35">
        <v>34.311</v>
      </c>
      <c r="G55" s="48" t="s">
        <v>4</v>
      </c>
      <c r="H55" s="35">
        <v>23</v>
      </c>
      <c r="I55" s="35" t="s">
        <v>285</v>
      </c>
      <c r="J55" s="35">
        <v>11821.378000000001</v>
      </c>
      <c r="K55" s="48" t="s">
        <v>4</v>
      </c>
      <c r="L55" s="35">
        <v>10946</v>
      </c>
      <c r="M55" s="35" t="s">
        <v>285</v>
      </c>
      <c r="N55" s="35">
        <v>436.49900000000002</v>
      </c>
      <c r="O55" s="48" t="s">
        <v>4</v>
      </c>
      <c r="P55" s="35">
        <v>288.26400000000001</v>
      </c>
      <c r="Q55" s="35" t="s">
        <v>285</v>
      </c>
      <c r="R55" s="35">
        <v>123.276</v>
      </c>
      <c r="S55" s="48" t="s">
        <v>4</v>
      </c>
      <c r="T55" s="35">
        <v>76.570999999999998</v>
      </c>
    </row>
    <row r="56" spans="1:20" s="12" customFormat="1" ht="11.25" customHeight="1" x14ac:dyDescent="0.2">
      <c r="A56" s="57"/>
      <c r="B56" s="60">
        <v>7</v>
      </c>
      <c r="C56" s="57"/>
      <c r="D56" s="57"/>
      <c r="E56" s="57"/>
      <c r="F56" s="35">
        <v>10.298</v>
      </c>
      <c r="G56" s="48" t="s">
        <v>4</v>
      </c>
      <c r="H56" s="35">
        <v>7.149</v>
      </c>
      <c r="I56" s="35" t="s">
        <v>285</v>
      </c>
      <c r="J56" s="35">
        <v>3315.48</v>
      </c>
      <c r="K56" s="48" t="s">
        <v>4</v>
      </c>
      <c r="L56" s="35">
        <v>2469.3000000000002</v>
      </c>
      <c r="M56" s="35" t="s">
        <v>285</v>
      </c>
      <c r="N56" s="35">
        <v>129.62299999999999</v>
      </c>
      <c r="O56" s="48" t="s">
        <v>4</v>
      </c>
      <c r="P56" s="35">
        <v>95.456999999999994</v>
      </c>
      <c r="Q56" s="35" t="s">
        <v>285</v>
      </c>
      <c r="R56" s="35">
        <v>61.252000000000002</v>
      </c>
      <c r="S56" s="48" t="s">
        <v>4</v>
      </c>
      <c r="T56" s="35">
        <v>52.918999999999997</v>
      </c>
    </row>
    <row r="57" spans="1:20" s="12" customFormat="1" ht="11.25" customHeight="1" x14ac:dyDescent="0.2">
      <c r="A57" s="57"/>
      <c r="B57" s="60">
        <v>8</v>
      </c>
      <c r="C57" s="57"/>
      <c r="D57" s="57"/>
      <c r="E57" s="57"/>
      <c r="F57" s="35">
        <v>4.4720000000000004</v>
      </c>
      <c r="G57" s="48" t="s">
        <v>4</v>
      </c>
      <c r="H57" s="35">
        <v>3.4489999999999998</v>
      </c>
      <c r="I57" s="35" t="s">
        <v>285</v>
      </c>
      <c r="J57" s="35">
        <v>1909.925</v>
      </c>
      <c r="K57" s="48" t="s">
        <v>4</v>
      </c>
      <c r="L57" s="35">
        <v>1435.3679999999999</v>
      </c>
      <c r="M57" s="35" t="s">
        <v>285</v>
      </c>
      <c r="N57" s="35">
        <v>65.277000000000001</v>
      </c>
      <c r="O57" s="48" t="s">
        <v>4</v>
      </c>
      <c r="P57" s="35">
        <v>57.470999999999997</v>
      </c>
      <c r="Q57" s="35" t="s">
        <v>285</v>
      </c>
      <c r="R57" s="35">
        <v>33.692</v>
      </c>
      <c r="S57" s="48" t="s">
        <v>4</v>
      </c>
      <c r="T57" s="35">
        <v>30.242000000000001</v>
      </c>
    </row>
    <row r="58" spans="1:20" s="12" customFormat="1" ht="11.25" customHeight="1" x14ac:dyDescent="0.2">
      <c r="A58" s="57"/>
      <c r="B58" s="60">
        <v>9</v>
      </c>
      <c r="C58" s="57"/>
      <c r="D58" s="57"/>
      <c r="E58" s="57"/>
      <c r="F58" s="35">
        <v>2.3239999999999998</v>
      </c>
      <c r="G58" s="48" t="s">
        <v>4</v>
      </c>
      <c r="H58" s="35">
        <v>2.8639999999999999</v>
      </c>
      <c r="I58" s="35" t="s">
        <v>285</v>
      </c>
      <c r="J58" s="35">
        <v>2728.18</v>
      </c>
      <c r="K58" s="48" t="s">
        <v>4</v>
      </c>
      <c r="L58" s="35">
        <v>4973.625</v>
      </c>
      <c r="M58" s="35" t="s">
        <v>285</v>
      </c>
      <c r="N58" s="35">
        <v>18.231000000000002</v>
      </c>
      <c r="O58" s="48" t="s">
        <v>4</v>
      </c>
      <c r="P58" s="35">
        <v>20.994</v>
      </c>
      <c r="Q58" s="35" t="s">
        <v>285</v>
      </c>
      <c r="R58" s="35">
        <v>16.248000000000001</v>
      </c>
      <c r="S58" s="48" t="s">
        <v>4</v>
      </c>
      <c r="T58" s="35">
        <v>27.052</v>
      </c>
    </row>
    <row r="59" spans="1:20" s="12" customFormat="1" ht="11.25" customHeight="1" x14ac:dyDescent="0.2">
      <c r="A59" s="57"/>
      <c r="B59" s="552" t="s">
        <v>163</v>
      </c>
      <c r="C59" s="552"/>
      <c r="D59" s="552"/>
      <c r="E59" s="60"/>
      <c r="F59" s="35">
        <v>34.853000000000002</v>
      </c>
      <c r="G59" s="48" t="s">
        <v>4</v>
      </c>
      <c r="H59" s="35">
        <v>17.163</v>
      </c>
      <c r="I59" s="35" t="s">
        <v>285</v>
      </c>
      <c r="J59" s="35">
        <v>12326.026</v>
      </c>
      <c r="K59" s="48" t="s">
        <v>4</v>
      </c>
      <c r="L59" s="35">
        <v>7678.39</v>
      </c>
      <c r="M59" s="35" t="s">
        <v>285</v>
      </c>
      <c r="N59" s="35">
        <v>329.66699999999997</v>
      </c>
      <c r="O59" s="48" t="s">
        <v>4</v>
      </c>
      <c r="P59" s="35">
        <v>167.3</v>
      </c>
      <c r="Q59" s="35" t="s">
        <v>285</v>
      </c>
      <c r="R59" s="35">
        <v>124.06399999999999</v>
      </c>
      <c r="S59" s="48" t="s">
        <v>4</v>
      </c>
      <c r="T59" s="35">
        <v>74.102999999999994</v>
      </c>
    </row>
    <row r="60" spans="1:20" s="12" customFormat="1" ht="11.25" customHeight="1" thickBot="1" x14ac:dyDescent="0.3">
      <c r="A60" s="44"/>
      <c r="B60" s="44"/>
      <c r="C60" s="43"/>
      <c r="D60" s="43"/>
      <c r="E60" s="43"/>
      <c r="F60" s="43"/>
      <c r="G60" s="47"/>
      <c r="H60" s="43"/>
      <c r="I60" s="43"/>
      <c r="J60" s="43"/>
      <c r="K60" s="47"/>
      <c r="L60" s="43"/>
      <c r="M60" s="43"/>
      <c r="N60" s="43"/>
      <c r="O60" s="47"/>
      <c r="P60" s="43"/>
      <c r="Q60" s="43"/>
      <c r="R60" s="43"/>
      <c r="S60" s="47"/>
      <c r="T60" s="43"/>
    </row>
    <row r="61" spans="1:20" s="12" customFormat="1" ht="12.75" customHeight="1" x14ac:dyDescent="0.2">
      <c r="A61" s="517" t="s">
        <v>452</v>
      </c>
      <c r="B61" s="517"/>
      <c r="C61" s="517"/>
      <c r="D61" s="517"/>
      <c r="E61" s="517"/>
      <c r="F61" s="517"/>
      <c r="G61" s="517"/>
      <c r="H61" s="517"/>
      <c r="I61" s="517"/>
      <c r="J61" s="517"/>
      <c r="K61" s="517"/>
      <c r="L61" s="517"/>
      <c r="M61" s="517"/>
      <c r="N61" s="517"/>
      <c r="O61" s="517"/>
      <c r="P61" s="517"/>
      <c r="Q61" s="517"/>
      <c r="R61" s="517"/>
      <c r="S61" s="517"/>
      <c r="T61" s="517"/>
    </row>
    <row r="62" spans="1:20" s="12" customFormat="1" ht="12.75" customHeight="1" x14ac:dyDescent="0.2">
      <c r="A62" s="518"/>
      <c r="B62" s="518"/>
      <c r="C62" s="518"/>
      <c r="D62" s="518"/>
      <c r="E62" s="518"/>
      <c r="F62" s="518"/>
      <c r="G62" s="518"/>
      <c r="H62" s="518"/>
      <c r="I62" s="518"/>
      <c r="J62" s="518"/>
      <c r="K62" s="518"/>
      <c r="L62" s="518"/>
      <c r="M62" s="518"/>
      <c r="N62" s="518"/>
      <c r="O62" s="518"/>
      <c r="P62" s="518"/>
      <c r="Q62" s="518"/>
      <c r="R62" s="518"/>
      <c r="S62" s="518"/>
      <c r="T62" s="518"/>
    </row>
    <row r="63" spans="1:20" s="12" customFormat="1" ht="12.75" customHeight="1" x14ac:dyDescent="0.2">
      <c r="G63" s="5"/>
      <c r="K63" s="5"/>
      <c r="O63" s="5"/>
      <c r="S63" s="5"/>
    </row>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sheetProtection formatCells="0" formatColumns="0" formatRows="0"/>
  <mergeCells count="27">
    <mergeCell ref="N6:P6"/>
    <mergeCell ref="A9:D9"/>
    <mergeCell ref="R6:T6"/>
    <mergeCell ref="F7:H7"/>
    <mergeCell ref="J7:L7"/>
    <mergeCell ref="N7:P7"/>
    <mergeCell ref="R7:T7"/>
    <mergeCell ref="A6:D8"/>
    <mergeCell ref="F6:H6"/>
    <mergeCell ref="J6:L6"/>
    <mergeCell ref="O8:P8"/>
    <mergeCell ref="S8:T8"/>
    <mergeCell ref="A61:T62"/>
    <mergeCell ref="B44:D44"/>
    <mergeCell ref="B59:D59"/>
    <mergeCell ref="A48:D48"/>
    <mergeCell ref="A27:D27"/>
    <mergeCell ref="A36:F36"/>
    <mergeCell ref="A37:D37"/>
    <mergeCell ref="A46:D46"/>
    <mergeCell ref="A35:D35"/>
    <mergeCell ref="A47:F47"/>
    <mergeCell ref="A26:F26"/>
    <mergeCell ref="G8:H8"/>
    <mergeCell ref="A11:D11"/>
    <mergeCell ref="A10:F10"/>
    <mergeCell ref="K8:L8"/>
  </mergeCells>
  <phoneticPr fontId="5" type="noConversion"/>
  <pageMargins left="0.75" right="0.75" top="1" bottom="1" header="0.5" footer="0.5"/>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3"/>
  <dimension ref="A1:W71"/>
  <sheetViews>
    <sheetView zoomScaleNormal="100" zoomScaleSheetLayoutView="80" workbookViewId="0"/>
  </sheetViews>
  <sheetFormatPr defaultRowHeight="12.75" x14ac:dyDescent="0.2"/>
  <cols>
    <col min="1" max="1" width="2.85546875" style="1" customWidth="1"/>
    <col min="2" max="2" width="17" style="1" customWidth="1"/>
    <col min="3" max="5" width="13.140625" style="1" hidden="1" customWidth="1"/>
    <col min="6" max="6" width="9.28515625" style="1" customWidth="1"/>
    <col min="7" max="7" width="2.7109375" style="41" customWidth="1"/>
    <col min="8" max="8" width="5" style="1" customWidth="1"/>
    <col min="9" max="9" width="2.140625" style="1" customWidth="1"/>
    <col min="10" max="10" width="9.140625" style="1"/>
    <col min="11" max="11" width="2.7109375" style="41" customWidth="1"/>
    <col min="12" max="12" width="6" style="1" customWidth="1"/>
    <col min="13" max="13" width="1.140625" style="1" customWidth="1"/>
    <col min="14" max="14" width="11.42578125" style="1" customWidth="1"/>
    <col min="15" max="15" width="2.7109375" style="41" customWidth="1"/>
    <col min="16" max="16" width="5" style="1" customWidth="1"/>
    <col min="17" max="17" width="1.140625" style="1" customWidth="1"/>
    <col min="18" max="18" width="7.140625" style="1" customWidth="1"/>
    <col min="19" max="19" width="2.7109375" style="41" customWidth="1"/>
    <col min="20" max="20" width="5.140625" style="1" customWidth="1"/>
    <col min="21" max="21" width="5.42578125" style="1" customWidth="1"/>
    <col min="22" max="23" width="9.140625" style="179"/>
    <col min="24" max="16384" width="9.140625" style="1"/>
  </cols>
  <sheetData>
    <row r="1" spans="1:23" ht="6.75" customHeight="1" x14ac:dyDescent="0.2">
      <c r="V1" s="177"/>
      <c r="W1" s="177"/>
    </row>
    <row r="2" spans="1:23" ht="15.75" customHeight="1" x14ac:dyDescent="0.25">
      <c r="A2" s="553" t="s">
        <v>299</v>
      </c>
      <c r="B2" s="553"/>
      <c r="C2" s="553"/>
      <c r="D2" s="553"/>
      <c r="E2" s="553"/>
      <c r="F2" s="553"/>
      <c r="G2" s="553"/>
      <c r="H2" s="553"/>
      <c r="I2" s="553"/>
      <c r="J2" s="553"/>
      <c r="K2" s="553"/>
      <c r="L2" s="553"/>
      <c r="M2" s="553"/>
      <c r="N2" s="553"/>
      <c r="O2" s="553"/>
      <c r="P2" s="553"/>
      <c r="Q2" s="553"/>
      <c r="R2" s="553"/>
      <c r="S2" s="553"/>
      <c r="T2" s="553"/>
      <c r="U2" s="163"/>
      <c r="V2" s="177"/>
      <c r="W2" s="177"/>
    </row>
    <row r="3" spans="1:23" ht="15.75" customHeight="1" x14ac:dyDescent="0.25">
      <c r="A3" s="97" t="s">
        <v>512</v>
      </c>
      <c r="B3" s="185"/>
      <c r="C3" s="185"/>
      <c r="D3" s="185"/>
      <c r="E3" s="185"/>
      <c r="F3" s="185"/>
      <c r="G3" s="185"/>
      <c r="H3" s="185"/>
      <c r="I3" s="185"/>
      <c r="J3" s="185"/>
      <c r="K3" s="185"/>
      <c r="L3" s="185"/>
      <c r="M3" s="185"/>
      <c r="N3" s="185"/>
      <c r="O3" s="185"/>
      <c r="P3" s="185"/>
      <c r="Q3" s="185"/>
      <c r="R3" s="185"/>
      <c r="S3" s="185"/>
      <c r="T3" s="185"/>
      <c r="U3" s="133"/>
      <c r="V3" s="177"/>
      <c r="W3" s="177"/>
    </row>
    <row r="4" spans="1:23" ht="15.75" customHeight="1" x14ac:dyDescent="0.25">
      <c r="A4" s="188" t="s">
        <v>233</v>
      </c>
      <c r="B4" s="133"/>
      <c r="C4" s="133"/>
      <c r="D4" s="133"/>
      <c r="E4" s="133"/>
      <c r="F4" s="133"/>
      <c r="G4" s="133"/>
      <c r="H4" s="133"/>
      <c r="I4" s="133"/>
      <c r="J4" s="133"/>
      <c r="K4" s="133"/>
      <c r="L4" s="133"/>
      <c r="M4" s="133"/>
      <c r="N4" s="133"/>
      <c r="O4" s="133"/>
      <c r="P4" s="133"/>
      <c r="Q4" s="133"/>
      <c r="R4" s="133"/>
      <c r="S4" s="133"/>
      <c r="T4" s="133"/>
      <c r="U4" s="133"/>
      <c r="V4" s="177"/>
      <c r="W4" s="177"/>
    </row>
    <row r="5" spans="1:23" ht="15.75" thickBot="1" x14ac:dyDescent="0.3">
      <c r="A5" s="188" t="s">
        <v>516</v>
      </c>
      <c r="B5" s="133"/>
      <c r="C5" s="133"/>
      <c r="D5" s="133"/>
      <c r="E5" s="133"/>
      <c r="F5" s="133"/>
      <c r="G5" s="133"/>
      <c r="H5" s="133"/>
      <c r="I5" s="133"/>
      <c r="J5" s="133"/>
      <c r="K5" s="133"/>
      <c r="L5" s="133"/>
      <c r="M5" s="133"/>
      <c r="N5" s="133"/>
      <c r="O5" s="133"/>
      <c r="P5" s="133"/>
      <c r="Q5" s="133"/>
      <c r="R5" s="133"/>
      <c r="S5" s="133"/>
      <c r="T5" s="133"/>
      <c r="U5" s="133"/>
      <c r="V5" s="177"/>
      <c r="W5" s="177"/>
    </row>
    <row r="6" spans="1:23" s="54" customFormat="1" ht="13.5" customHeight="1" x14ac:dyDescent="0.2">
      <c r="A6" s="533"/>
      <c r="B6" s="533"/>
      <c r="C6" s="46"/>
      <c r="D6" s="46"/>
      <c r="E6" s="46"/>
      <c r="F6" s="544" t="s">
        <v>153</v>
      </c>
      <c r="G6" s="544"/>
      <c r="H6" s="544"/>
      <c r="I6" s="116"/>
      <c r="J6" s="544" t="s">
        <v>202</v>
      </c>
      <c r="K6" s="544"/>
      <c r="L6" s="544"/>
      <c r="M6" s="109"/>
      <c r="N6" s="544" t="s">
        <v>84</v>
      </c>
      <c r="O6" s="544"/>
      <c r="P6" s="544"/>
      <c r="Q6" s="116"/>
      <c r="R6" s="544" t="s">
        <v>148</v>
      </c>
      <c r="S6" s="544"/>
      <c r="T6" s="544"/>
      <c r="U6" s="108"/>
      <c r="V6" s="178"/>
      <c r="W6" s="178"/>
    </row>
    <row r="7" spans="1:23" ht="10.5" customHeight="1" x14ac:dyDescent="0.2">
      <c r="A7" s="549"/>
      <c r="B7" s="549"/>
      <c r="C7" s="101"/>
      <c r="D7" s="101"/>
      <c r="E7" s="101"/>
      <c r="F7" s="539" t="s">
        <v>179</v>
      </c>
      <c r="G7" s="539"/>
      <c r="H7" s="539"/>
      <c r="I7" s="100"/>
      <c r="J7" s="539" t="s">
        <v>196</v>
      </c>
      <c r="K7" s="539"/>
      <c r="L7" s="539"/>
      <c r="M7" s="108"/>
      <c r="N7" s="539" t="s">
        <v>199</v>
      </c>
      <c r="O7" s="539"/>
      <c r="P7" s="539"/>
      <c r="Q7" s="100"/>
      <c r="R7" s="539" t="s">
        <v>19</v>
      </c>
      <c r="S7" s="539"/>
      <c r="T7" s="539"/>
      <c r="U7" s="108"/>
      <c r="V7" s="177"/>
      <c r="W7" s="177"/>
    </row>
    <row r="8" spans="1:23" ht="10.5" customHeight="1" thickBot="1" x14ac:dyDescent="0.25">
      <c r="A8" s="534"/>
      <c r="B8" s="534"/>
      <c r="C8" s="26"/>
      <c r="D8" s="26"/>
      <c r="E8" s="26"/>
      <c r="F8" s="26" t="s">
        <v>22</v>
      </c>
      <c r="G8" s="540" t="s">
        <v>125</v>
      </c>
      <c r="H8" s="540"/>
      <c r="I8" s="107"/>
      <c r="J8" s="26" t="s">
        <v>22</v>
      </c>
      <c r="K8" s="540" t="s">
        <v>125</v>
      </c>
      <c r="L8" s="540"/>
      <c r="M8" s="107"/>
      <c r="N8" s="26" t="s">
        <v>22</v>
      </c>
      <c r="O8" s="540" t="s">
        <v>125</v>
      </c>
      <c r="P8" s="540"/>
      <c r="Q8" s="107"/>
      <c r="R8" s="26" t="s">
        <v>22</v>
      </c>
      <c r="S8" s="540" t="s">
        <v>125</v>
      </c>
      <c r="T8" s="540"/>
      <c r="U8" s="98"/>
      <c r="V8" s="177"/>
      <c r="W8" s="177"/>
    </row>
    <row r="9" spans="1:23" ht="6" customHeight="1" x14ac:dyDescent="0.2">
      <c r="A9" s="541"/>
      <c r="B9" s="541"/>
      <c r="C9" s="34"/>
      <c r="D9" s="34"/>
      <c r="E9" s="34"/>
      <c r="F9" s="59"/>
      <c r="G9" s="59"/>
      <c r="H9" s="59"/>
      <c r="I9" s="59"/>
      <c r="J9" s="59"/>
      <c r="K9" s="59"/>
      <c r="L9" s="59"/>
      <c r="M9" s="59"/>
      <c r="N9" s="59"/>
      <c r="O9" s="59"/>
      <c r="P9" s="59"/>
      <c r="Q9" s="59"/>
      <c r="R9" s="59"/>
      <c r="S9" s="59"/>
      <c r="T9" s="59"/>
      <c r="U9" s="59"/>
      <c r="V9" s="177"/>
      <c r="W9" s="177"/>
    </row>
    <row r="10" spans="1:23" ht="13.5" customHeight="1" x14ac:dyDescent="0.2">
      <c r="A10" s="554" t="s">
        <v>203</v>
      </c>
      <c r="B10" s="554"/>
      <c r="C10" s="554"/>
      <c r="D10" s="554"/>
      <c r="E10" s="554"/>
      <c r="F10" s="554"/>
      <c r="G10" s="554"/>
      <c r="H10" s="554"/>
      <c r="I10" s="554"/>
      <c r="J10" s="59"/>
      <c r="K10" s="59"/>
      <c r="L10" s="59"/>
      <c r="M10" s="59"/>
      <c r="N10" s="59"/>
      <c r="O10" s="59"/>
      <c r="P10" s="59"/>
      <c r="Q10" s="59"/>
      <c r="R10" s="59"/>
      <c r="S10" s="59"/>
      <c r="T10" s="59"/>
      <c r="U10" s="59"/>
      <c r="V10" s="177"/>
      <c r="W10" s="177"/>
    </row>
    <row r="11" spans="1:23" ht="12" customHeight="1" x14ac:dyDescent="0.2">
      <c r="A11" s="541" t="s">
        <v>22</v>
      </c>
      <c r="B11" s="541"/>
      <c r="C11" s="34"/>
      <c r="D11" s="34"/>
      <c r="E11" s="34"/>
      <c r="F11" s="128">
        <v>148.87100000000001</v>
      </c>
      <c r="G11" s="135" t="s">
        <v>4</v>
      </c>
      <c r="H11" s="128">
        <v>25.542000000000002</v>
      </c>
      <c r="I11" s="59" t="s">
        <v>285</v>
      </c>
      <c r="J11" s="128">
        <v>71930.784</v>
      </c>
      <c r="K11" s="135" t="s">
        <v>4</v>
      </c>
      <c r="L11" s="128">
        <v>12382.564</v>
      </c>
      <c r="M11" s="59" t="s">
        <v>285</v>
      </c>
      <c r="N11" s="128">
        <v>2819.1610000000001</v>
      </c>
      <c r="O11" s="135" t="s">
        <v>4</v>
      </c>
      <c r="P11" s="128">
        <v>587.09299999999996</v>
      </c>
      <c r="Q11" s="59" t="s">
        <v>285</v>
      </c>
      <c r="R11" s="128">
        <v>1254.961</v>
      </c>
      <c r="S11" s="135" t="s">
        <v>4</v>
      </c>
      <c r="T11" s="128">
        <v>243.982</v>
      </c>
      <c r="U11" s="59"/>
      <c r="V11" s="198"/>
    </row>
    <row r="12" spans="1:23" ht="6" customHeight="1" x14ac:dyDescent="0.2">
      <c r="A12" s="57"/>
      <c r="G12" s="38"/>
      <c r="H12" s="59"/>
      <c r="I12" s="59"/>
      <c r="J12" s="59"/>
      <c r="K12" s="38"/>
      <c r="L12" s="59"/>
      <c r="M12" s="59"/>
      <c r="N12" s="59"/>
      <c r="O12" s="135"/>
      <c r="P12" s="59"/>
      <c r="Q12" s="59"/>
      <c r="R12" s="59"/>
      <c r="S12" s="38"/>
      <c r="T12" s="59"/>
      <c r="U12" s="59"/>
    </row>
    <row r="13" spans="1:23" ht="12" customHeight="1" x14ac:dyDescent="0.2">
      <c r="A13" s="551" t="s">
        <v>149</v>
      </c>
      <c r="B13" s="551"/>
      <c r="C13" s="56"/>
      <c r="D13" s="56"/>
      <c r="E13" s="56"/>
      <c r="G13" s="301"/>
      <c r="K13" s="302"/>
      <c r="O13" s="302"/>
      <c r="S13" s="302"/>
      <c r="U13" s="36"/>
      <c r="V13" s="290"/>
    </row>
    <row r="14" spans="1:23" ht="12" customHeight="1" x14ac:dyDescent="0.2">
      <c r="A14" s="536" t="s">
        <v>22</v>
      </c>
      <c r="B14" s="536"/>
      <c r="C14" s="57"/>
      <c r="D14" s="57"/>
      <c r="E14" s="57"/>
      <c r="F14" s="128">
        <v>49.021000000000001</v>
      </c>
      <c r="G14" s="135" t="s">
        <v>4</v>
      </c>
      <c r="H14" s="128">
        <v>11.651999999999999</v>
      </c>
      <c r="I14" s="97" t="s">
        <v>285</v>
      </c>
      <c r="J14" s="128">
        <v>33780.790999999997</v>
      </c>
      <c r="K14" s="135" t="s">
        <v>4</v>
      </c>
      <c r="L14" s="128">
        <v>9528.5759999999991</v>
      </c>
      <c r="M14" s="97" t="s">
        <v>285</v>
      </c>
      <c r="N14" s="128">
        <v>845.173</v>
      </c>
      <c r="O14" s="135" t="s">
        <v>4</v>
      </c>
      <c r="P14" s="128">
        <v>223.114</v>
      </c>
      <c r="Q14" s="97" t="s">
        <v>285</v>
      </c>
      <c r="R14" s="128">
        <v>575.96400000000006</v>
      </c>
      <c r="S14" s="135" t="s">
        <v>4</v>
      </c>
      <c r="T14" s="128">
        <v>185.72300000000001</v>
      </c>
      <c r="U14" s="35"/>
    </row>
    <row r="15" spans="1:23" ht="12" customHeight="1" x14ac:dyDescent="0.2">
      <c r="A15" s="439" t="s">
        <v>5</v>
      </c>
      <c r="B15" s="13"/>
      <c r="C15" s="60"/>
      <c r="D15" s="60"/>
      <c r="E15" s="60"/>
      <c r="F15" s="36"/>
      <c r="G15" s="135"/>
      <c r="H15" s="36"/>
      <c r="I15" s="36"/>
      <c r="J15" s="36"/>
      <c r="K15" s="48"/>
      <c r="L15" s="36"/>
      <c r="M15" s="36"/>
      <c r="N15" s="36"/>
      <c r="O15" s="48"/>
      <c r="P15" s="36"/>
      <c r="Q15" s="36"/>
      <c r="R15" s="36"/>
      <c r="S15" s="48"/>
      <c r="T15" s="36"/>
      <c r="U15" s="35"/>
      <c r="V15" s="198"/>
    </row>
    <row r="16" spans="1:23" ht="12" customHeight="1" x14ac:dyDescent="0.2">
      <c r="A16" s="12"/>
      <c r="B16" s="60" t="s">
        <v>85</v>
      </c>
      <c r="C16" s="60"/>
      <c r="D16" s="60"/>
      <c r="E16" s="60"/>
      <c r="F16" s="129">
        <v>14.914</v>
      </c>
      <c r="G16" s="135" t="s">
        <v>4</v>
      </c>
      <c r="H16" s="129">
        <v>7.266</v>
      </c>
      <c r="I16" s="1" t="s">
        <v>285</v>
      </c>
      <c r="J16" s="129">
        <v>4030.857</v>
      </c>
      <c r="K16" s="135" t="s">
        <v>4</v>
      </c>
      <c r="L16" s="129">
        <v>1988.4639999999999</v>
      </c>
      <c r="M16" s="1" t="s">
        <v>285</v>
      </c>
      <c r="N16" s="129">
        <v>156.161</v>
      </c>
      <c r="O16" s="135" t="s">
        <v>4</v>
      </c>
      <c r="P16" s="129">
        <v>76.254000000000005</v>
      </c>
      <c r="Q16" s="1" t="s">
        <v>285</v>
      </c>
      <c r="R16" s="129">
        <v>49.350999999999999</v>
      </c>
      <c r="S16" s="135" t="s">
        <v>4</v>
      </c>
      <c r="T16" s="129">
        <v>27.405999999999999</v>
      </c>
      <c r="U16" s="35"/>
    </row>
    <row r="17" spans="1:22" ht="12" customHeight="1" x14ac:dyDescent="0.2">
      <c r="A17" s="12"/>
      <c r="B17" s="60" t="s">
        <v>86</v>
      </c>
      <c r="C17" s="60"/>
      <c r="D17" s="60"/>
      <c r="E17" s="60"/>
      <c r="F17" s="129">
        <v>2.1360000000000001</v>
      </c>
      <c r="G17" s="135" t="s">
        <v>4</v>
      </c>
      <c r="H17" s="129">
        <v>1.86</v>
      </c>
      <c r="I17" s="1" t="s">
        <v>285</v>
      </c>
      <c r="J17" s="129">
        <v>3012.7420000000002</v>
      </c>
      <c r="K17" s="135" t="s">
        <v>4</v>
      </c>
      <c r="L17" s="129">
        <v>2543.692</v>
      </c>
      <c r="M17" s="1" t="s">
        <v>285</v>
      </c>
      <c r="N17" s="129">
        <v>23.908999999999999</v>
      </c>
      <c r="O17" s="135" t="s">
        <v>4</v>
      </c>
      <c r="P17" s="129">
        <v>17.888000000000002</v>
      </c>
      <c r="Q17" s="1" t="s">
        <v>285</v>
      </c>
      <c r="R17" s="129">
        <v>31.550999999999998</v>
      </c>
      <c r="S17" s="135" t="s">
        <v>4</v>
      </c>
      <c r="T17" s="129">
        <v>24.132999999999999</v>
      </c>
      <c r="U17" s="35"/>
      <c r="V17" s="198"/>
    </row>
    <row r="18" spans="1:22" ht="12" customHeight="1" x14ac:dyDescent="0.2">
      <c r="A18" s="12"/>
      <c r="B18" s="60" t="s">
        <v>87</v>
      </c>
      <c r="C18" s="60"/>
      <c r="D18" s="60"/>
      <c r="E18" s="60"/>
      <c r="F18" s="129">
        <v>14.673999999999999</v>
      </c>
      <c r="G18" s="135" t="s">
        <v>4</v>
      </c>
      <c r="H18" s="129">
        <v>4.8440000000000003</v>
      </c>
      <c r="I18" s="1" t="s">
        <v>285</v>
      </c>
      <c r="J18" s="129">
        <v>11617.323</v>
      </c>
      <c r="K18" s="135" t="s">
        <v>4</v>
      </c>
      <c r="L18" s="129">
        <v>4901.0770000000002</v>
      </c>
      <c r="M18" s="1" t="s">
        <v>285</v>
      </c>
      <c r="N18" s="129">
        <v>295.64699999999999</v>
      </c>
      <c r="O18" s="135" t="s">
        <v>4</v>
      </c>
      <c r="P18" s="129">
        <v>96.923000000000002</v>
      </c>
      <c r="Q18" s="1" t="s">
        <v>285</v>
      </c>
      <c r="R18" s="129">
        <v>219.09100000000001</v>
      </c>
      <c r="S18" s="135" t="s">
        <v>4</v>
      </c>
      <c r="T18" s="129">
        <v>75.320999999999998</v>
      </c>
      <c r="U18" s="16"/>
    </row>
    <row r="19" spans="1:22" ht="12" customHeight="1" x14ac:dyDescent="0.2">
      <c r="A19" s="12"/>
      <c r="B19" s="60" t="s">
        <v>181</v>
      </c>
      <c r="C19" s="60"/>
      <c r="D19" s="60"/>
      <c r="E19" s="60"/>
      <c r="F19" s="129">
        <v>3.254</v>
      </c>
      <c r="G19" s="135" t="s">
        <v>4</v>
      </c>
      <c r="H19" s="129">
        <v>2.2109999999999999</v>
      </c>
      <c r="I19" s="1" t="s">
        <v>285</v>
      </c>
      <c r="J19" s="129">
        <v>3608.1759999999999</v>
      </c>
      <c r="K19" s="135" t="s">
        <v>4</v>
      </c>
      <c r="L19" s="129">
        <v>2779.319</v>
      </c>
      <c r="M19" s="1" t="s">
        <v>285</v>
      </c>
      <c r="N19" s="129">
        <v>46.264000000000003</v>
      </c>
      <c r="O19" s="135" t="s">
        <v>4</v>
      </c>
      <c r="P19" s="129">
        <v>30.280999999999999</v>
      </c>
      <c r="Q19" s="1" t="s">
        <v>285</v>
      </c>
      <c r="R19" s="129">
        <v>39.204999999999998</v>
      </c>
      <c r="S19" s="135" t="s">
        <v>4</v>
      </c>
      <c r="T19" s="129">
        <v>23.722000000000001</v>
      </c>
      <c r="U19" s="35"/>
    </row>
    <row r="20" spans="1:22" ht="12" customHeight="1" x14ac:dyDescent="0.2">
      <c r="A20" s="12"/>
      <c r="B20" s="60" t="s">
        <v>182</v>
      </c>
      <c r="C20" s="60"/>
      <c r="D20" s="60"/>
      <c r="E20" s="60"/>
      <c r="F20" s="129">
        <v>6.1390000000000002</v>
      </c>
      <c r="G20" s="135" t="s">
        <v>4</v>
      </c>
      <c r="H20" s="129">
        <v>3.9</v>
      </c>
      <c r="I20" s="1" t="s">
        <v>285</v>
      </c>
      <c r="J20" s="129">
        <v>2920.68</v>
      </c>
      <c r="K20" s="135" t="s">
        <v>4</v>
      </c>
      <c r="L20" s="129">
        <v>2016.08</v>
      </c>
      <c r="M20" s="1" t="s">
        <v>285</v>
      </c>
      <c r="N20" s="129">
        <v>159.46600000000001</v>
      </c>
      <c r="O20" s="135" t="s">
        <v>4</v>
      </c>
      <c r="P20" s="129">
        <v>116.229</v>
      </c>
      <c r="Q20" s="1" t="s">
        <v>285</v>
      </c>
      <c r="R20" s="129">
        <v>60.158999999999999</v>
      </c>
      <c r="S20" s="135" t="s">
        <v>4</v>
      </c>
      <c r="T20" s="129">
        <v>46.670999999999999</v>
      </c>
      <c r="U20" s="16"/>
    </row>
    <row r="21" spans="1:22" ht="5.25" customHeight="1" x14ac:dyDescent="0.2">
      <c r="A21" s="17"/>
      <c r="B21" s="17"/>
      <c r="C21" s="17"/>
      <c r="D21" s="17"/>
      <c r="E21" s="17"/>
      <c r="F21" s="17"/>
      <c r="G21" s="17"/>
      <c r="H21" s="17"/>
      <c r="I21" s="17"/>
      <c r="J21" s="17"/>
      <c r="K21" s="17"/>
      <c r="L21" s="17"/>
      <c r="M21" s="17"/>
      <c r="N21" s="17"/>
      <c r="O21" s="17"/>
      <c r="P21" s="17"/>
      <c r="Q21" s="17"/>
      <c r="R21" s="17"/>
      <c r="S21" s="17"/>
      <c r="T21" s="17"/>
      <c r="U21" s="59"/>
    </row>
    <row r="22" spans="1:22" ht="6" customHeight="1" x14ac:dyDescent="0.2">
      <c r="A22" s="61"/>
      <c r="B22" s="61"/>
      <c r="C22" s="61"/>
      <c r="D22" s="61"/>
      <c r="E22" s="61"/>
      <c r="F22" s="7"/>
      <c r="G22" s="58"/>
      <c r="H22" s="62"/>
      <c r="I22" s="62"/>
      <c r="J22" s="62"/>
      <c r="K22" s="58"/>
      <c r="L22" s="62"/>
      <c r="M22" s="62"/>
      <c r="N22" s="62"/>
      <c r="O22" s="58"/>
      <c r="P22" s="62"/>
      <c r="Q22" s="62"/>
      <c r="R22" s="62"/>
      <c r="S22" s="58"/>
      <c r="T22" s="62"/>
      <c r="U22" s="36"/>
    </row>
    <row r="23" spans="1:22" ht="12" customHeight="1" x14ac:dyDescent="0.2">
      <c r="A23" s="551" t="s">
        <v>150</v>
      </c>
      <c r="B23" s="551"/>
      <c r="C23" s="56"/>
      <c r="D23" s="56"/>
      <c r="E23" s="56"/>
      <c r="K23" s="1"/>
      <c r="O23" s="1"/>
      <c r="S23" s="1"/>
      <c r="U23" s="35"/>
    </row>
    <row r="24" spans="1:22" ht="12" customHeight="1" x14ac:dyDescent="0.2">
      <c r="A24" s="536" t="s">
        <v>22</v>
      </c>
      <c r="B24" s="536"/>
      <c r="C24" s="57"/>
      <c r="D24" s="57"/>
      <c r="E24" s="57"/>
      <c r="F24" s="128">
        <v>99.691999999999993</v>
      </c>
      <c r="G24" s="135" t="s">
        <v>4</v>
      </c>
      <c r="H24" s="128">
        <v>22.898</v>
      </c>
      <c r="I24" s="97" t="s">
        <v>285</v>
      </c>
      <c r="J24" s="128">
        <v>37766.627999999997</v>
      </c>
      <c r="K24" s="135" t="s">
        <v>4</v>
      </c>
      <c r="L24" s="128">
        <v>8057.1970000000001</v>
      </c>
      <c r="M24" s="97" t="s">
        <v>285</v>
      </c>
      <c r="N24" s="128">
        <v>1971.6130000000001</v>
      </c>
      <c r="O24" s="135" t="s">
        <v>4</v>
      </c>
      <c r="P24" s="128">
        <v>545.65300000000002</v>
      </c>
      <c r="Q24" s="97" t="s">
        <v>285</v>
      </c>
      <c r="R24" s="128">
        <v>673.24699999999996</v>
      </c>
      <c r="S24" s="135" t="s">
        <v>4</v>
      </c>
      <c r="T24" s="128">
        <v>160.149</v>
      </c>
      <c r="U24" s="35"/>
    </row>
    <row r="25" spans="1:22" ht="12" customHeight="1" x14ac:dyDescent="0.2">
      <c r="A25" s="439" t="s">
        <v>5</v>
      </c>
      <c r="B25" s="13"/>
      <c r="C25" s="60"/>
      <c r="D25" s="60"/>
      <c r="E25" s="60"/>
      <c r="F25" s="36"/>
      <c r="G25" s="135"/>
      <c r="H25" s="36"/>
      <c r="I25" s="36"/>
      <c r="J25" s="36"/>
      <c r="K25" s="135"/>
      <c r="L25" s="36"/>
      <c r="M25" s="36"/>
      <c r="N25" s="36"/>
      <c r="O25" s="135"/>
      <c r="P25" s="36"/>
      <c r="Q25" s="36"/>
      <c r="R25" s="36"/>
      <c r="S25" s="135"/>
      <c r="T25" s="36"/>
      <c r="U25" s="35"/>
    </row>
    <row r="26" spans="1:22" ht="12" customHeight="1" x14ac:dyDescent="0.2">
      <c r="A26" s="12"/>
      <c r="B26" s="60" t="s">
        <v>88</v>
      </c>
      <c r="C26" s="60"/>
      <c r="D26" s="60"/>
      <c r="E26" s="60"/>
      <c r="F26" s="129">
        <v>99.537999999999997</v>
      </c>
      <c r="G26" s="135" t="s">
        <v>4</v>
      </c>
      <c r="H26" s="129">
        <v>22.896999999999998</v>
      </c>
      <c r="I26" s="1" t="s">
        <v>285</v>
      </c>
      <c r="J26" s="129">
        <v>37563.339</v>
      </c>
      <c r="K26" s="135" t="s">
        <v>4</v>
      </c>
      <c r="L26" s="129">
        <v>8049</v>
      </c>
      <c r="M26" s="1" t="s">
        <v>285</v>
      </c>
      <c r="N26" s="129">
        <v>1969.1</v>
      </c>
      <c r="O26" s="135" t="s">
        <v>4</v>
      </c>
      <c r="P26" s="129">
        <v>545.64099999999996</v>
      </c>
      <c r="Q26" s="1" t="s">
        <v>285</v>
      </c>
      <c r="R26" s="129">
        <v>671.58600000000001</v>
      </c>
      <c r="S26" s="135" t="s">
        <v>4</v>
      </c>
      <c r="T26" s="129">
        <v>160.125</v>
      </c>
      <c r="U26" s="35"/>
    </row>
    <row r="27" spans="1:22" ht="5.25" customHeight="1" x14ac:dyDescent="0.2">
      <c r="A27" s="17"/>
      <c r="B27" s="17"/>
      <c r="C27" s="17"/>
      <c r="D27" s="17"/>
      <c r="E27" s="17"/>
      <c r="F27" s="17"/>
      <c r="G27" s="17"/>
      <c r="H27" s="17"/>
      <c r="I27" s="17"/>
      <c r="J27" s="17"/>
      <c r="K27" s="17"/>
      <c r="L27" s="17"/>
      <c r="M27" s="17"/>
      <c r="N27" s="17"/>
      <c r="O27" s="17"/>
      <c r="P27" s="17"/>
      <c r="Q27" s="17"/>
      <c r="R27" s="17"/>
      <c r="S27" s="17"/>
      <c r="T27" s="17"/>
      <c r="U27" s="59"/>
    </row>
    <row r="28" spans="1:22" ht="6" customHeight="1" x14ac:dyDescent="0.2">
      <c r="A28" s="60"/>
      <c r="B28" s="60"/>
      <c r="C28" s="60"/>
      <c r="D28" s="60"/>
      <c r="E28" s="60"/>
      <c r="F28" s="12"/>
      <c r="G28" s="48"/>
      <c r="H28" s="12"/>
      <c r="I28" s="12"/>
      <c r="J28" s="12"/>
      <c r="K28" s="48"/>
      <c r="L28" s="12"/>
      <c r="M28" s="12"/>
      <c r="N28" s="12"/>
      <c r="O28" s="48"/>
      <c r="P28" s="12"/>
      <c r="Q28" s="12"/>
      <c r="R28" s="12"/>
      <c r="S28" s="48"/>
      <c r="T28" s="12"/>
      <c r="U28" s="36"/>
    </row>
    <row r="29" spans="1:22" ht="11.25" customHeight="1" x14ac:dyDescent="0.2">
      <c r="A29" s="551" t="s">
        <v>151</v>
      </c>
      <c r="B29" s="551"/>
      <c r="C29" s="551"/>
      <c r="D29" s="551"/>
      <c r="E29" s="551"/>
      <c r="F29" s="551"/>
      <c r="J29" s="291"/>
      <c r="K29" s="1"/>
      <c r="O29" s="1"/>
      <c r="S29" s="1"/>
      <c r="U29" s="35"/>
    </row>
    <row r="30" spans="1:22" ht="11.25" customHeight="1" x14ac:dyDescent="0.2">
      <c r="A30" s="536" t="s">
        <v>22</v>
      </c>
      <c r="B30" s="536"/>
      <c r="C30" s="57"/>
      <c r="D30" s="57"/>
      <c r="E30" s="57"/>
      <c r="F30" s="128">
        <v>0.158</v>
      </c>
      <c r="G30" s="135" t="s">
        <v>4</v>
      </c>
      <c r="H30" s="128">
        <v>0.309</v>
      </c>
      <c r="I30" s="97" t="s">
        <v>285</v>
      </c>
      <c r="J30" s="128">
        <v>383.36500000000001</v>
      </c>
      <c r="K30" s="135" t="s">
        <v>4</v>
      </c>
      <c r="L30" s="128">
        <v>748.78200000000004</v>
      </c>
      <c r="M30" s="97" t="s">
        <v>285</v>
      </c>
      <c r="N30" s="128">
        <v>2.3740000000000001</v>
      </c>
      <c r="O30" s="135" t="s">
        <v>4</v>
      </c>
      <c r="P30" s="128">
        <v>4.6369999999999996</v>
      </c>
      <c r="Q30" s="97" t="s">
        <v>285</v>
      </c>
      <c r="R30" s="128">
        <v>5.75</v>
      </c>
      <c r="S30" s="135" t="s">
        <v>4</v>
      </c>
      <c r="T30" s="128">
        <v>11.231999999999999</v>
      </c>
      <c r="U30" s="35"/>
    </row>
    <row r="31" spans="1:22" ht="5.25" customHeight="1" x14ac:dyDescent="0.2">
      <c r="A31" s="17"/>
      <c r="B31" s="17"/>
      <c r="C31" s="17"/>
      <c r="D31" s="17"/>
      <c r="E31" s="17"/>
      <c r="F31" s="17"/>
      <c r="G31" s="294"/>
      <c r="H31" s="17"/>
      <c r="I31" s="17"/>
      <c r="J31" s="17"/>
      <c r="K31" s="17"/>
      <c r="L31" s="17"/>
      <c r="M31" s="17"/>
      <c r="N31" s="17"/>
      <c r="O31" s="17"/>
      <c r="P31" s="17"/>
      <c r="Q31" s="17"/>
      <c r="R31" s="17"/>
      <c r="S31" s="17"/>
      <c r="T31" s="17"/>
      <c r="U31" s="35"/>
    </row>
    <row r="32" spans="1:22" ht="6" customHeight="1" x14ac:dyDescent="0.2">
      <c r="A32" s="60"/>
      <c r="B32" s="60"/>
      <c r="C32" s="60"/>
      <c r="D32" s="60"/>
      <c r="E32" s="60"/>
      <c r="F32" s="12"/>
      <c r="G32" s="48"/>
      <c r="H32" s="12"/>
      <c r="I32" s="12"/>
      <c r="J32" s="12"/>
      <c r="K32" s="48"/>
      <c r="L32" s="12"/>
      <c r="M32" s="12"/>
      <c r="N32" s="12"/>
      <c r="O32" s="48"/>
      <c r="P32" s="12"/>
      <c r="Q32" s="12"/>
      <c r="R32" s="12"/>
      <c r="S32" s="48"/>
      <c r="T32" s="12"/>
      <c r="U32" s="35"/>
    </row>
    <row r="33" spans="1:23" ht="11.25" customHeight="1" x14ac:dyDescent="0.2">
      <c r="A33" s="551" t="s">
        <v>283</v>
      </c>
      <c r="B33" s="551"/>
      <c r="C33" s="56"/>
      <c r="D33" s="56"/>
      <c r="E33" s="56"/>
      <c r="F33" s="56"/>
      <c r="G33" s="70"/>
      <c r="H33" s="56"/>
      <c r="I33" s="56"/>
      <c r="J33" s="37"/>
      <c r="K33" s="48"/>
      <c r="L33" s="37"/>
      <c r="M33" s="37"/>
      <c r="N33" s="37"/>
      <c r="O33" s="48"/>
      <c r="P33" s="37"/>
      <c r="Q33" s="37"/>
      <c r="R33" s="37"/>
      <c r="S33" s="48"/>
      <c r="T33" s="37"/>
      <c r="U33" s="16"/>
    </row>
    <row r="34" spans="1:23" ht="11.25" customHeight="1" x14ac:dyDescent="0.2">
      <c r="A34" s="536" t="s">
        <v>22</v>
      </c>
      <c r="B34" s="536"/>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16"/>
    </row>
    <row r="35" spans="1:23" ht="5.25" customHeight="1" x14ac:dyDescent="0.2">
      <c r="A35" s="17"/>
      <c r="B35" s="17"/>
      <c r="C35" s="17"/>
      <c r="D35" s="17"/>
      <c r="E35" s="17"/>
      <c r="F35" s="17"/>
      <c r="G35" s="17"/>
      <c r="H35" s="17"/>
      <c r="I35" s="17"/>
      <c r="J35" s="17"/>
      <c r="K35" s="17"/>
      <c r="L35" s="17"/>
      <c r="M35" s="17"/>
      <c r="N35" s="17"/>
      <c r="O35" s="17"/>
      <c r="P35" s="17"/>
      <c r="Q35" s="17"/>
      <c r="R35" s="17"/>
      <c r="S35" s="17"/>
      <c r="T35" s="17"/>
      <c r="U35" s="35"/>
    </row>
    <row r="36" spans="1:23" ht="6" customHeight="1" x14ac:dyDescent="0.2">
      <c r="A36" s="60"/>
      <c r="B36" s="60"/>
      <c r="C36" s="60"/>
      <c r="D36" s="60"/>
      <c r="E36" s="60"/>
      <c r="F36" s="12"/>
      <c r="G36" s="48"/>
      <c r="H36" s="12"/>
      <c r="I36" s="12"/>
      <c r="J36" s="12"/>
      <c r="K36" s="48"/>
      <c r="L36" s="12"/>
      <c r="M36" s="12"/>
      <c r="N36" s="12"/>
      <c r="O36" s="48"/>
      <c r="P36" s="12"/>
      <c r="Q36" s="12"/>
      <c r="R36" s="12"/>
      <c r="S36" s="48"/>
      <c r="T36" s="12"/>
      <c r="U36" s="35"/>
    </row>
    <row r="37" spans="1:23" ht="13.5" customHeight="1" x14ac:dyDescent="0.2">
      <c r="A37" s="554" t="s">
        <v>205</v>
      </c>
      <c r="B37" s="554"/>
      <c r="C37" s="554"/>
      <c r="D37" s="554"/>
      <c r="E37" s="554"/>
      <c r="F37" s="554"/>
      <c r="G37" s="554"/>
      <c r="H37" s="554"/>
      <c r="I37" s="554"/>
      <c r="J37" s="59"/>
      <c r="K37" s="59"/>
      <c r="L37" s="59"/>
      <c r="M37" s="59"/>
      <c r="N37" s="59"/>
      <c r="O37" s="59"/>
      <c r="P37" s="59"/>
      <c r="Q37" s="59"/>
      <c r="R37" s="59"/>
      <c r="S37" s="59"/>
      <c r="T37" s="59"/>
      <c r="U37" s="59"/>
      <c r="V37" s="177"/>
      <c r="W37" s="177"/>
    </row>
    <row r="38" spans="1:23" ht="11.25" customHeight="1" x14ac:dyDescent="0.2">
      <c r="A38" s="536" t="s">
        <v>22</v>
      </c>
      <c r="B38" s="536"/>
      <c r="C38" s="57"/>
      <c r="D38" s="57"/>
      <c r="E38" s="57"/>
      <c r="F38" s="128">
        <v>9.5839999999999996</v>
      </c>
      <c r="G38" s="135" t="s">
        <v>4</v>
      </c>
      <c r="H38" s="128">
        <v>7.577</v>
      </c>
      <c r="I38" s="97" t="s">
        <v>285</v>
      </c>
      <c r="J38" s="128">
        <v>3991.9160000000002</v>
      </c>
      <c r="K38" s="135" t="s">
        <v>4</v>
      </c>
      <c r="L38" s="128">
        <v>4444.0860000000002</v>
      </c>
      <c r="M38" s="97" t="s">
        <v>285</v>
      </c>
      <c r="N38" s="128" t="s">
        <v>284</v>
      </c>
      <c r="O38" s="135" t="s">
        <v>4</v>
      </c>
      <c r="P38" s="128" t="s">
        <v>284</v>
      </c>
      <c r="Q38" s="97" t="s">
        <v>285</v>
      </c>
      <c r="R38" s="128" t="s">
        <v>284</v>
      </c>
      <c r="S38" s="135" t="s">
        <v>4</v>
      </c>
      <c r="T38" s="128" t="s">
        <v>284</v>
      </c>
      <c r="U38" s="16"/>
    </row>
    <row r="39" spans="1:23" ht="5.25" customHeight="1" thickBot="1" x14ac:dyDescent="0.25">
      <c r="A39" s="158"/>
      <c r="B39" s="158"/>
      <c r="C39" s="158"/>
      <c r="D39" s="158"/>
      <c r="E39" s="158"/>
      <c r="F39" s="158"/>
      <c r="G39" s="158"/>
      <c r="H39" s="158"/>
      <c r="I39" s="158"/>
      <c r="J39" s="158"/>
      <c r="K39" s="158"/>
      <c r="L39" s="158"/>
      <c r="M39" s="158"/>
      <c r="N39" s="158"/>
      <c r="O39" s="158"/>
      <c r="P39" s="158"/>
      <c r="Q39" s="158"/>
      <c r="R39" s="158"/>
      <c r="S39" s="158"/>
      <c r="T39" s="158"/>
      <c r="U39" s="37"/>
    </row>
    <row r="40" spans="1:23" ht="5.25" customHeight="1" thickBot="1" x14ac:dyDescent="0.25">
      <c r="A40" s="159"/>
      <c r="B40" s="159"/>
      <c r="C40" s="159"/>
      <c r="D40" s="159"/>
      <c r="E40" s="159"/>
      <c r="F40" s="159"/>
      <c r="G40" s="159"/>
      <c r="H40" s="159"/>
      <c r="I40" s="159"/>
      <c r="J40" s="159"/>
      <c r="K40" s="159"/>
      <c r="L40" s="159"/>
      <c r="M40" s="159"/>
      <c r="N40" s="159"/>
      <c r="O40" s="159"/>
      <c r="P40" s="159"/>
      <c r="Q40" s="159"/>
      <c r="R40" s="159"/>
      <c r="S40" s="159"/>
      <c r="T40" s="159"/>
      <c r="U40" s="37"/>
    </row>
    <row r="41" spans="1:23" ht="10.5" customHeight="1" x14ac:dyDescent="0.2">
      <c r="A41" s="60"/>
      <c r="B41" s="60"/>
      <c r="C41" s="60"/>
      <c r="D41" s="60"/>
      <c r="E41" s="60"/>
      <c r="F41" s="35"/>
      <c r="G41" s="48"/>
      <c r="H41" s="35"/>
      <c r="I41" s="35"/>
      <c r="J41" s="35"/>
      <c r="K41" s="48"/>
      <c r="L41" s="35"/>
      <c r="M41" s="35"/>
      <c r="N41" s="35"/>
      <c r="O41" s="48"/>
      <c r="P41" s="35"/>
      <c r="Q41" s="35"/>
      <c r="R41" s="35"/>
      <c r="S41" s="48"/>
      <c r="T41" s="35"/>
      <c r="U41" s="36"/>
    </row>
    <row r="42" spans="1:23" ht="13.5" customHeight="1" x14ac:dyDescent="0.2">
      <c r="A42" s="554" t="s">
        <v>204</v>
      </c>
      <c r="B42" s="554"/>
      <c r="C42" s="554"/>
      <c r="D42" s="554"/>
      <c r="E42" s="554"/>
      <c r="F42" s="554"/>
      <c r="G42" s="554"/>
      <c r="H42" s="554"/>
      <c r="I42" s="59"/>
      <c r="J42" s="59"/>
      <c r="K42" s="59"/>
      <c r="L42" s="59"/>
      <c r="M42" s="59"/>
      <c r="N42" s="59"/>
      <c r="O42" s="59"/>
      <c r="P42" s="59"/>
      <c r="Q42" s="59"/>
      <c r="R42" s="59"/>
      <c r="S42" s="59"/>
      <c r="T42" s="59"/>
      <c r="U42" s="35"/>
    </row>
    <row r="43" spans="1:23" ht="11.25" customHeight="1" x14ac:dyDescent="0.2">
      <c r="A43" s="541" t="s">
        <v>22</v>
      </c>
      <c r="B43" s="541"/>
      <c r="C43" s="34"/>
      <c r="D43" s="34"/>
      <c r="E43" s="34"/>
      <c r="F43" s="128">
        <v>106.741</v>
      </c>
      <c r="G43" s="135" t="s">
        <v>4</v>
      </c>
      <c r="H43" s="128">
        <v>19.11</v>
      </c>
      <c r="I43" s="59" t="s">
        <v>285</v>
      </c>
      <c r="J43" s="128">
        <v>59183.031000000003</v>
      </c>
      <c r="K43" s="135" t="s">
        <v>4</v>
      </c>
      <c r="L43" s="128">
        <v>11911.146000000001</v>
      </c>
      <c r="M43" s="59" t="s">
        <v>285</v>
      </c>
      <c r="N43" s="128">
        <v>1751.799</v>
      </c>
      <c r="O43" s="135" t="s">
        <v>4</v>
      </c>
      <c r="P43" s="128">
        <v>370.11700000000002</v>
      </c>
      <c r="Q43" s="59" t="s">
        <v>285</v>
      </c>
      <c r="R43" s="128">
        <v>932.38</v>
      </c>
      <c r="S43" s="135" t="s">
        <v>4</v>
      </c>
      <c r="T43" s="128">
        <v>201.7</v>
      </c>
      <c r="U43" s="35"/>
    </row>
    <row r="44" spans="1:23" ht="6" customHeight="1" x14ac:dyDescent="0.2">
      <c r="A44" s="57"/>
      <c r="G44" s="38"/>
      <c r="H44" s="59"/>
      <c r="I44" s="59"/>
      <c r="J44" s="59"/>
      <c r="K44" s="38"/>
      <c r="L44" s="59"/>
      <c r="M44" s="59"/>
      <c r="N44" s="59"/>
      <c r="O44" s="135"/>
      <c r="P44" s="59"/>
      <c r="Q44" s="59"/>
      <c r="R44" s="59"/>
      <c r="S44" s="38"/>
      <c r="T44" s="59"/>
      <c r="U44" s="35"/>
    </row>
    <row r="45" spans="1:23" ht="11.25" customHeight="1" x14ac:dyDescent="0.2">
      <c r="A45" s="551" t="s">
        <v>149</v>
      </c>
      <c r="B45" s="551"/>
      <c r="C45" s="56"/>
      <c r="D45" s="56"/>
      <c r="E45" s="56"/>
      <c r="G45" s="301"/>
      <c r="K45" s="302"/>
      <c r="O45" s="302"/>
      <c r="S45" s="302"/>
      <c r="U45" s="35"/>
    </row>
    <row r="46" spans="1:23" ht="11.25" customHeight="1" x14ac:dyDescent="0.2">
      <c r="A46" s="536" t="s">
        <v>22</v>
      </c>
      <c r="B46" s="536"/>
      <c r="C46" s="57"/>
      <c r="D46" s="57"/>
      <c r="E46" s="57"/>
      <c r="F46" s="128">
        <v>48.53</v>
      </c>
      <c r="G46" s="135" t="s">
        <v>4</v>
      </c>
      <c r="H46" s="128">
        <v>12.045</v>
      </c>
      <c r="I46" s="97" t="s">
        <v>285</v>
      </c>
      <c r="J46" s="128">
        <v>37309.046000000002</v>
      </c>
      <c r="K46" s="135" t="s">
        <v>4</v>
      </c>
      <c r="L46" s="128">
        <v>10550.268</v>
      </c>
      <c r="M46" s="97" t="s">
        <v>285</v>
      </c>
      <c r="N46" s="128">
        <v>814.92</v>
      </c>
      <c r="O46" s="135" t="s">
        <v>4</v>
      </c>
      <c r="P46" s="128">
        <v>235.56800000000001</v>
      </c>
      <c r="Q46" s="97" t="s">
        <v>285</v>
      </c>
      <c r="R46" s="128">
        <v>576.60500000000002</v>
      </c>
      <c r="S46" s="135" t="s">
        <v>4</v>
      </c>
      <c r="T46" s="128">
        <v>168.52099999999999</v>
      </c>
      <c r="U46" s="19"/>
    </row>
    <row r="47" spans="1:23" ht="11.25" customHeight="1" x14ac:dyDescent="0.2">
      <c r="A47" s="439" t="s">
        <v>5</v>
      </c>
      <c r="B47" s="13"/>
      <c r="C47" s="60"/>
      <c r="D47" s="60"/>
      <c r="E47" s="60"/>
      <c r="F47" s="36"/>
      <c r="G47" s="135"/>
      <c r="H47" s="36"/>
      <c r="I47" s="36"/>
      <c r="J47" s="36"/>
      <c r="K47" s="48"/>
      <c r="L47" s="36"/>
      <c r="M47" s="36"/>
      <c r="N47" s="36"/>
      <c r="O47" s="48"/>
      <c r="P47" s="36"/>
      <c r="Q47" s="36"/>
      <c r="R47" s="36"/>
      <c r="S47" s="48"/>
      <c r="T47" s="36"/>
      <c r="U47" s="12"/>
    </row>
    <row r="48" spans="1:23" ht="11.25" customHeight="1" x14ac:dyDescent="0.2">
      <c r="A48" s="12"/>
      <c r="B48" s="60" t="s">
        <v>85</v>
      </c>
      <c r="C48" s="60"/>
      <c r="D48" s="60"/>
      <c r="E48" s="60"/>
      <c r="F48" s="129">
        <v>13.637</v>
      </c>
      <c r="G48" s="135" t="s">
        <v>4</v>
      </c>
      <c r="H48" s="129">
        <v>6.6120000000000001</v>
      </c>
      <c r="I48" s="1" t="s">
        <v>285</v>
      </c>
      <c r="J48" s="129">
        <v>4840.7219999999998</v>
      </c>
      <c r="K48" s="135" t="s">
        <v>4</v>
      </c>
      <c r="L48" s="129">
        <v>2686.7359999999999</v>
      </c>
      <c r="M48" s="1" t="s">
        <v>285</v>
      </c>
      <c r="N48" s="129">
        <v>252.47900000000001</v>
      </c>
      <c r="O48" s="135" t="s">
        <v>4</v>
      </c>
      <c r="P48" s="129">
        <v>176.505</v>
      </c>
      <c r="Q48" s="1" t="s">
        <v>285</v>
      </c>
      <c r="R48" s="129">
        <v>88.179000000000002</v>
      </c>
      <c r="S48" s="135" t="s">
        <v>4</v>
      </c>
      <c r="T48" s="129">
        <v>64.106999999999999</v>
      </c>
      <c r="U48" s="12"/>
    </row>
    <row r="49" spans="1:21" ht="11.25" customHeight="1" x14ac:dyDescent="0.2">
      <c r="A49" s="12"/>
      <c r="B49" s="60" t="s">
        <v>86</v>
      </c>
      <c r="C49" s="60"/>
      <c r="D49" s="60"/>
      <c r="E49" s="60"/>
      <c r="F49" s="129">
        <v>2.5579999999999998</v>
      </c>
      <c r="G49" s="135" t="s">
        <v>4</v>
      </c>
      <c r="H49" s="129">
        <v>2.1880000000000002</v>
      </c>
      <c r="I49" s="1" t="s">
        <v>285</v>
      </c>
      <c r="J49" s="129">
        <v>3649.6869999999999</v>
      </c>
      <c r="K49" s="135" t="s">
        <v>4</v>
      </c>
      <c r="L49" s="129">
        <v>3184.9789999999998</v>
      </c>
      <c r="M49" s="1" t="s">
        <v>285</v>
      </c>
      <c r="N49" s="129">
        <v>40.627000000000002</v>
      </c>
      <c r="O49" s="135" t="s">
        <v>4</v>
      </c>
      <c r="P49" s="129">
        <v>32.348999999999997</v>
      </c>
      <c r="Q49" s="1" t="s">
        <v>285</v>
      </c>
      <c r="R49" s="129">
        <v>58.997999999999998</v>
      </c>
      <c r="S49" s="135" t="s">
        <v>4</v>
      </c>
      <c r="T49" s="129">
        <v>47.847000000000001</v>
      </c>
      <c r="U49" s="12"/>
    </row>
    <row r="50" spans="1:21" ht="11.25" customHeight="1" x14ac:dyDescent="0.2">
      <c r="A50" s="12"/>
      <c r="B50" s="60" t="s">
        <v>87</v>
      </c>
      <c r="C50" s="60"/>
      <c r="D50" s="60"/>
      <c r="E50" s="60"/>
      <c r="F50" s="129">
        <v>17.11</v>
      </c>
      <c r="G50" s="135" t="s">
        <v>4</v>
      </c>
      <c r="H50" s="129">
        <v>5.0339999999999998</v>
      </c>
      <c r="I50" s="1" t="s">
        <v>285</v>
      </c>
      <c r="J50" s="129">
        <v>13074.796</v>
      </c>
      <c r="K50" s="135" t="s">
        <v>4</v>
      </c>
      <c r="L50" s="129">
        <v>4350.8469999999998</v>
      </c>
      <c r="M50" s="1" t="s">
        <v>285</v>
      </c>
      <c r="N50" s="129">
        <v>279.75</v>
      </c>
      <c r="O50" s="135" t="s">
        <v>4</v>
      </c>
      <c r="P50" s="129">
        <v>82.543000000000006</v>
      </c>
      <c r="Q50" s="1" t="s">
        <v>285</v>
      </c>
      <c r="R50" s="129">
        <v>196.4</v>
      </c>
      <c r="S50" s="135" t="s">
        <v>4</v>
      </c>
      <c r="T50" s="129">
        <v>56.911999999999999</v>
      </c>
      <c r="U50" s="12"/>
    </row>
    <row r="51" spans="1:21" ht="11.25" customHeight="1" x14ac:dyDescent="0.2">
      <c r="A51" s="12"/>
      <c r="B51" s="60" t="s">
        <v>181</v>
      </c>
      <c r="C51" s="60"/>
      <c r="D51" s="60"/>
      <c r="E51" s="60"/>
      <c r="F51" s="129">
        <v>5.0599999999999996</v>
      </c>
      <c r="G51" s="135" t="s">
        <v>4</v>
      </c>
      <c r="H51" s="129">
        <v>6.4</v>
      </c>
      <c r="I51" s="1" t="s">
        <v>285</v>
      </c>
      <c r="J51" s="129">
        <v>5036.1559999999999</v>
      </c>
      <c r="K51" s="135" t="s">
        <v>4</v>
      </c>
      <c r="L51" s="129">
        <v>6009.3649999999998</v>
      </c>
      <c r="M51" s="1" t="s">
        <v>285</v>
      </c>
      <c r="N51" s="129">
        <v>47.110999999999997</v>
      </c>
      <c r="O51" s="135" t="s">
        <v>4</v>
      </c>
      <c r="P51" s="129">
        <v>43.335999999999999</v>
      </c>
      <c r="Q51" s="1" t="s">
        <v>285</v>
      </c>
      <c r="R51" s="129">
        <v>50.145000000000003</v>
      </c>
      <c r="S51" s="135" t="s">
        <v>4</v>
      </c>
      <c r="T51" s="129">
        <v>50.216999999999999</v>
      </c>
      <c r="U51" s="12"/>
    </row>
    <row r="52" spans="1:21" ht="11.25" customHeight="1" x14ac:dyDescent="0.2">
      <c r="A52" s="12"/>
      <c r="B52" s="60" t="s">
        <v>182</v>
      </c>
      <c r="C52" s="60"/>
      <c r="D52" s="60"/>
      <c r="E52" s="60"/>
      <c r="F52" s="129">
        <v>3.8759999999999999</v>
      </c>
      <c r="G52" s="135" t="s">
        <v>4</v>
      </c>
      <c r="H52" s="129">
        <v>3.0110000000000001</v>
      </c>
      <c r="I52" s="1" t="s">
        <v>285</v>
      </c>
      <c r="J52" s="129">
        <v>2458.8760000000002</v>
      </c>
      <c r="K52" s="135" t="s">
        <v>4</v>
      </c>
      <c r="L52" s="129">
        <v>1843.7139999999999</v>
      </c>
      <c r="M52" s="1" t="s">
        <v>285</v>
      </c>
      <c r="N52" s="129">
        <v>77.918999999999997</v>
      </c>
      <c r="O52" s="135" t="s">
        <v>4</v>
      </c>
      <c r="P52" s="129">
        <v>56.863999999999997</v>
      </c>
      <c r="Q52" s="1" t="s">
        <v>285</v>
      </c>
      <c r="R52" s="129">
        <v>41.710999999999999</v>
      </c>
      <c r="S52" s="135" t="s">
        <v>4</v>
      </c>
      <c r="T52" s="129">
        <v>33.881999999999998</v>
      </c>
    </row>
    <row r="53" spans="1:21" ht="5.25" customHeight="1" x14ac:dyDescent="0.2">
      <c r="A53" s="17"/>
      <c r="B53" s="17"/>
      <c r="C53" s="17"/>
      <c r="D53" s="17"/>
      <c r="E53" s="17"/>
      <c r="F53" s="17"/>
      <c r="G53" s="294"/>
      <c r="H53" s="17"/>
      <c r="I53" s="17"/>
      <c r="J53" s="17"/>
      <c r="K53" s="17"/>
      <c r="L53" s="17"/>
      <c r="M53" s="17"/>
      <c r="N53" s="17"/>
      <c r="O53" s="17"/>
      <c r="P53" s="17"/>
      <c r="Q53" s="17"/>
      <c r="R53" s="17"/>
      <c r="S53" s="17"/>
      <c r="T53" s="17"/>
    </row>
    <row r="54" spans="1:21" ht="6" customHeight="1" x14ac:dyDescent="0.2">
      <c r="A54" s="61"/>
      <c r="B54" s="61"/>
      <c r="C54" s="61"/>
      <c r="D54" s="61"/>
      <c r="E54" s="61"/>
      <c r="F54" s="7"/>
      <c r="G54" s="58"/>
      <c r="H54" s="62"/>
      <c r="I54" s="62"/>
      <c r="J54" s="62"/>
      <c r="K54" s="58"/>
      <c r="L54" s="62"/>
      <c r="M54" s="62"/>
      <c r="N54" s="62"/>
      <c r="O54" s="58"/>
      <c r="P54" s="62"/>
      <c r="Q54" s="62"/>
      <c r="R54" s="62"/>
      <c r="S54" s="58"/>
      <c r="T54" s="62"/>
    </row>
    <row r="55" spans="1:21" ht="11.25" customHeight="1" x14ac:dyDescent="0.2">
      <c r="A55" s="551" t="s">
        <v>150</v>
      </c>
      <c r="B55" s="551"/>
      <c r="C55" s="56"/>
      <c r="D55" s="56"/>
      <c r="E55" s="56"/>
      <c r="G55" s="301"/>
      <c r="K55" s="1"/>
      <c r="O55" s="1"/>
      <c r="S55" s="1"/>
    </row>
    <row r="56" spans="1:21" ht="11.25" customHeight="1" x14ac:dyDescent="0.2">
      <c r="A56" s="536" t="s">
        <v>22</v>
      </c>
      <c r="B56" s="536"/>
      <c r="C56" s="57"/>
      <c r="D56" s="57"/>
      <c r="E56" s="57"/>
      <c r="F56" s="128">
        <v>58.212000000000003</v>
      </c>
      <c r="G56" s="135" t="s">
        <v>4</v>
      </c>
      <c r="H56" s="128">
        <v>15.112</v>
      </c>
      <c r="I56" s="97" t="s">
        <v>285</v>
      </c>
      <c r="J56" s="128">
        <v>21873.985000000001</v>
      </c>
      <c r="K56" s="135" t="s">
        <v>4</v>
      </c>
      <c r="L56" s="128">
        <v>5721.5</v>
      </c>
      <c r="M56" s="97" t="s">
        <v>285</v>
      </c>
      <c r="N56" s="128">
        <v>936.87900000000002</v>
      </c>
      <c r="O56" s="135" t="s">
        <v>4</v>
      </c>
      <c r="P56" s="128">
        <v>290.60500000000002</v>
      </c>
      <c r="Q56" s="97" t="s">
        <v>285</v>
      </c>
      <c r="R56" s="128">
        <v>355.77499999999998</v>
      </c>
      <c r="S56" s="135" t="s">
        <v>4</v>
      </c>
      <c r="T56" s="128">
        <v>113.55</v>
      </c>
    </row>
    <row r="57" spans="1:21" ht="11.25" customHeight="1" x14ac:dyDescent="0.2">
      <c r="A57" s="439" t="s">
        <v>5</v>
      </c>
      <c r="B57" s="13"/>
      <c r="C57" s="60"/>
      <c r="D57" s="60"/>
      <c r="E57" s="60"/>
      <c r="F57" s="36"/>
      <c r="G57" s="135"/>
      <c r="H57" s="36"/>
      <c r="I57" s="36"/>
      <c r="J57" s="36"/>
      <c r="K57" s="48"/>
      <c r="L57" s="36"/>
      <c r="M57" s="36"/>
      <c r="N57" s="36"/>
      <c r="O57" s="48"/>
      <c r="P57" s="36"/>
      <c r="Q57" s="36"/>
      <c r="R57" s="36"/>
      <c r="S57" s="48"/>
      <c r="T57" s="36"/>
    </row>
    <row r="58" spans="1:21" ht="11.25" customHeight="1" x14ac:dyDescent="0.2">
      <c r="A58" s="12"/>
      <c r="B58" s="60" t="s">
        <v>88</v>
      </c>
      <c r="C58" s="60"/>
      <c r="D58" s="60"/>
      <c r="E58" s="60"/>
      <c r="F58" s="129">
        <v>58.212000000000003</v>
      </c>
      <c r="G58" s="135" t="s">
        <v>4</v>
      </c>
      <c r="H58" s="129">
        <v>15.112</v>
      </c>
      <c r="I58" s="1" t="s">
        <v>285</v>
      </c>
      <c r="J58" s="129">
        <v>21873.985000000001</v>
      </c>
      <c r="K58" s="135" t="s">
        <v>4</v>
      </c>
      <c r="L58" s="129">
        <v>5721.5</v>
      </c>
      <c r="M58" s="1" t="s">
        <v>285</v>
      </c>
      <c r="N58" s="129">
        <v>936.87900000000002</v>
      </c>
      <c r="O58" s="135" t="s">
        <v>4</v>
      </c>
      <c r="P58" s="129">
        <v>290.60500000000002</v>
      </c>
      <c r="Q58" s="1" t="s">
        <v>285</v>
      </c>
      <c r="R58" s="129">
        <v>355.77499999999998</v>
      </c>
      <c r="S58" s="135" t="s">
        <v>4</v>
      </c>
      <c r="T58" s="129">
        <v>113.55</v>
      </c>
    </row>
    <row r="59" spans="1:21" ht="6" customHeight="1" x14ac:dyDescent="0.2">
      <c r="A59" s="17"/>
      <c r="B59" s="17"/>
      <c r="C59" s="17"/>
      <c r="D59" s="17"/>
      <c r="E59" s="17"/>
      <c r="F59" s="17"/>
      <c r="G59" s="17"/>
      <c r="H59" s="17"/>
      <c r="I59" s="17"/>
      <c r="J59" s="17"/>
      <c r="K59" s="17"/>
      <c r="L59" s="17"/>
      <c r="M59" s="17"/>
      <c r="N59" s="17"/>
      <c r="O59" s="17"/>
      <c r="P59" s="17"/>
      <c r="Q59" s="17"/>
      <c r="R59" s="17"/>
      <c r="S59" s="17"/>
      <c r="T59" s="17"/>
    </row>
    <row r="60" spans="1:21" ht="6" customHeight="1" x14ac:dyDescent="0.2">
      <c r="A60" s="60"/>
      <c r="B60" s="60"/>
      <c r="C60" s="60"/>
      <c r="D60" s="60"/>
      <c r="E60" s="60"/>
      <c r="F60" s="12"/>
      <c r="G60" s="48"/>
      <c r="H60" s="12"/>
      <c r="I60" s="12"/>
      <c r="J60" s="12"/>
      <c r="K60" s="48"/>
      <c r="L60" s="12"/>
      <c r="M60" s="12"/>
      <c r="N60" s="12"/>
      <c r="O60" s="48"/>
      <c r="P60" s="12"/>
      <c r="Q60" s="12"/>
      <c r="R60" s="12"/>
      <c r="S60" s="48"/>
      <c r="T60" s="12"/>
    </row>
    <row r="61" spans="1:21" ht="11.25" customHeight="1" x14ac:dyDescent="0.2">
      <c r="A61" s="551" t="s">
        <v>151</v>
      </c>
      <c r="B61" s="551"/>
      <c r="C61" s="551"/>
      <c r="D61" s="551"/>
      <c r="E61" s="551"/>
      <c r="F61" s="551"/>
      <c r="K61" s="1"/>
      <c r="O61" s="1"/>
      <c r="S61" s="1"/>
    </row>
    <row r="62" spans="1:21" ht="11.25" customHeight="1" x14ac:dyDescent="0.2">
      <c r="A62" s="536" t="s">
        <v>22</v>
      </c>
      <c r="B62" s="536"/>
      <c r="C62" s="57"/>
      <c r="D62" s="57"/>
      <c r="E62" s="57"/>
      <c r="F62" s="128" t="s">
        <v>284</v>
      </c>
      <c r="G62" s="135" t="s">
        <v>4</v>
      </c>
      <c r="H62" s="128" t="s">
        <v>284</v>
      </c>
      <c r="I62" s="97" t="s">
        <v>285</v>
      </c>
      <c r="J62" s="128" t="s">
        <v>284</v>
      </c>
      <c r="K62" s="135" t="s">
        <v>4</v>
      </c>
      <c r="L62" s="128" t="s">
        <v>284</v>
      </c>
      <c r="M62" s="97" t="s">
        <v>285</v>
      </c>
      <c r="N62" s="128" t="s">
        <v>284</v>
      </c>
      <c r="O62" s="135" t="s">
        <v>4</v>
      </c>
      <c r="P62" s="128" t="s">
        <v>284</v>
      </c>
      <c r="Q62" s="97" t="s">
        <v>285</v>
      </c>
      <c r="R62" s="128" t="s">
        <v>284</v>
      </c>
      <c r="S62" s="135" t="s">
        <v>4</v>
      </c>
      <c r="T62" s="128" t="s">
        <v>284</v>
      </c>
    </row>
    <row r="63" spans="1:21" ht="5.25" customHeight="1" x14ac:dyDescent="0.2">
      <c r="A63" s="17"/>
      <c r="B63" s="17"/>
      <c r="C63" s="17"/>
      <c r="D63" s="17"/>
      <c r="E63" s="17"/>
      <c r="F63" s="17"/>
      <c r="G63" s="294"/>
      <c r="H63" s="17"/>
      <c r="I63" s="17"/>
      <c r="J63" s="17"/>
      <c r="K63" s="17"/>
      <c r="L63" s="17"/>
      <c r="M63" s="17"/>
      <c r="N63" s="17"/>
      <c r="O63" s="17"/>
      <c r="P63" s="17"/>
      <c r="Q63" s="17"/>
      <c r="R63" s="17"/>
      <c r="S63" s="17"/>
      <c r="T63" s="17"/>
    </row>
    <row r="64" spans="1:21" ht="6" customHeight="1" x14ac:dyDescent="0.2">
      <c r="A64" s="60"/>
      <c r="B64" s="60"/>
      <c r="C64" s="60"/>
      <c r="D64" s="60"/>
      <c r="E64" s="60"/>
      <c r="F64" s="12"/>
      <c r="G64" s="48"/>
      <c r="H64" s="12"/>
      <c r="I64" s="12"/>
      <c r="J64" s="12"/>
      <c r="K64" s="48"/>
      <c r="L64" s="12"/>
      <c r="M64" s="12"/>
      <c r="N64" s="12"/>
      <c r="O64" s="48"/>
      <c r="P64" s="12"/>
      <c r="Q64" s="12"/>
      <c r="R64" s="12"/>
      <c r="S64" s="48"/>
      <c r="T64" s="12"/>
    </row>
    <row r="65" spans="1:23" ht="12" customHeight="1" x14ac:dyDescent="0.2">
      <c r="A65" s="551" t="s">
        <v>283</v>
      </c>
      <c r="B65" s="551"/>
      <c r="C65" s="56"/>
      <c r="D65" s="56"/>
      <c r="E65" s="56"/>
      <c r="F65" s="56"/>
      <c r="G65" s="70"/>
      <c r="H65" s="56"/>
      <c r="I65" s="56"/>
      <c r="J65" s="37"/>
      <c r="K65" s="48"/>
      <c r="L65" s="37"/>
      <c r="M65" s="37"/>
      <c r="N65" s="37"/>
      <c r="O65" s="48"/>
      <c r="P65" s="37"/>
      <c r="Q65" s="37"/>
      <c r="R65" s="37"/>
      <c r="S65" s="48"/>
      <c r="T65" s="37"/>
    </row>
    <row r="66" spans="1:23" ht="12" customHeight="1" x14ac:dyDescent="0.2">
      <c r="A66" s="536" t="s">
        <v>22</v>
      </c>
      <c r="B66" s="536"/>
      <c r="C66" s="57"/>
      <c r="D66" s="57"/>
      <c r="E66" s="57"/>
      <c r="F66" s="128" t="s">
        <v>284</v>
      </c>
      <c r="G66" s="135" t="s">
        <v>4</v>
      </c>
      <c r="H66" s="128" t="s">
        <v>284</v>
      </c>
      <c r="I66" s="97" t="s">
        <v>285</v>
      </c>
      <c r="J66" s="128" t="s">
        <v>284</v>
      </c>
      <c r="K66" s="135" t="s">
        <v>4</v>
      </c>
      <c r="L66" s="128" t="s">
        <v>284</v>
      </c>
      <c r="M66" s="97" t="s">
        <v>285</v>
      </c>
      <c r="N66" s="128" t="s">
        <v>284</v>
      </c>
      <c r="O66" s="135" t="s">
        <v>4</v>
      </c>
      <c r="P66" s="128" t="s">
        <v>284</v>
      </c>
      <c r="Q66" s="97" t="s">
        <v>285</v>
      </c>
      <c r="R66" s="128" t="s">
        <v>284</v>
      </c>
      <c r="S66" s="135" t="s">
        <v>4</v>
      </c>
      <c r="T66" s="128" t="s">
        <v>284</v>
      </c>
    </row>
    <row r="67" spans="1:23" ht="5.25" customHeight="1" x14ac:dyDescent="0.2">
      <c r="A67" s="17"/>
      <c r="B67" s="17"/>
      <c r="C67" s="17"/>
      <c r="D67" s="17"/>
      <c r="E67" s="17"/>
      <c r="F67" s="17"/>
      <c r="G67" s="17"/>
      <c r="H67" s="17"/>
      <c r="I67" s="17"/>
      <c r="J67" s="17"/>
      <c r="K67" s="17"/>
      <c r="L67" s="17"/>
      <c r="M67" s="17"/>
      <c r="N67" s="17"/>
      <c r="O67" s="17"/>
      <c r="P67" s="17"/>
      <c r="Q67" s="17"/>
      <c r="R67" s="17"/>
      <c r="S67" s="17"/>
      <c r="T67" s="17"/>
      <c r="U67" s="35"/>
    </row>
    <row r="68" spans="1:23" ht="6" customHeight="1" x14ac:dyDescent="0.2">
      <c r="A68" s="60"/>
      <c r="B68" s="60"/>
      <c r="C68" s="60"/>
      <c r="D68" s="60"/>
      <c r="E68" s="60"/>
      <c r="F68" s="12"/>
      <c r="G68" s="48"/>
      <c r="H68" s="12"/>
      <c r="I68" s="12"/>
      <c r="J68" s="12"/>
      <c r="K68" s="48"/>
      <c r="L68" s="12"/>
      <c r="M68" s="12"/>
      <c r="N68" s="12"/>
      <c r="O68" s="48"/>
      <c r="P68" s="12"/>
      <c r="Q68" s="12"/>
      <c r="R68" s="12"/>
      <c r="S68" s="48"/>
      <c r="T68" s="12"/>
      <c r="U68" s="35"/>
    </row>
    <row r="69" spans="1:23" ht="13.5" customHeight="1" x14ac:dyDescent="0.2">
      <c r="A69" s="554" t="s">
        <v>206</v>
      </c>
      <c r="B69" s="554"/>
      <c r="C69" s="554"/>
      <c r="D69" s="554"/>
      <c r="E69" s="554"/>
      <c r="F69" s="554"/>
      <c r="G69" s="554"/>
      <c r="H69" s="554"/>
      <c r="I69" s="554"/>
      <c r="J69" s="59"/>
      <c r="K69" s="59"/>
      <c r="L69" s="59"/>
      <c r="M69" s="59"/>
      <c r="N69" s="59"/>
      <c r="O69" s="59"/>
      <c r="P69" s="59"/>
      <c r="Q69" s="59"/>
      <c r="R69" s="59"/>
      <c r="S69" s="59"/>
      <c r="T69" s="59"/>
      <c r="U69" s="59"/>
      <c r="V69" s="177"/>
      <c r="W69" s="177"/>
    </row>
    <row r="70" spans="1:23" ht="11.25" customHeight="1" x14ac:dyDescent="0.2">
      <c r="A70" s="536" t="s">
        <v>22</v>
      </c>
      <c r="B70" s="536"/>
      <c r="C70" s="57"/>
      <c r="D70" s="57"/>
      <c r="E70" s="57"/>
      <c r="F70" s="128">
        <v>54.6</v>
      </c>
      <c r="G70" s="135" t="s">
        <v>4</v>
      </c>
      <c r="H70" s="128">
        <v>15.941000000000001</v>
      </c>
      <c r="I70" s="97" t="s">
        <v>285</v>
      </c>
      <c r="J70" s="128">
        <v>16272.157999999999</v>
      </c>
      <c r="K70" s="135" t="s">
        <v>4</v>
      </c>
      <c r="L70" s="128">
        <v>4972.9319999999998</v>
      </c>
      <c r="M70" s="97" t="s">
        <v>285</v>
      </c>
      <c r="N70" s="128" t="s">
        <v>284</v>
      </c>
      <c r="O70" s="135" t="s">
        <v>4</v>
      </c>
      <c r="P70" s="128" t="s">
        <v>284</v>
      </c>
      <c r="Q70" s="97" t="s">
        <v>285</v>
      </c>
      <c r="R70" s="128" t="s">
        <v>284</v>
      </c>
      <c r="S70" s="135" t="s">
        <v>4</v>
      </c>
      <c r="T70" s="128" t="s">
        <v>284</v>
      </c>
      <c r="U70" s="16"/>
    </row>
    <row r="71" spans="1:23" ht="6" customHeight="1" thickBot="1" x14ac:dyDescent="0.25">
      <c r="A71" s="43"/>
      <c r="B71" s="43"/>
      <c r="C71" s="43"/>
      <c r="D71" s="43"/>
      <c r="E71" s="43"/>
      <c r="F71" s="43"/>
      <c r="G71" s="47"/>
      <c r="H71" s="43"/>
      <c r="I71" s="43"/>
      <c r="J71" s="43"/>
      <c r="K71" s="47"/>
      <c r="L71" s="43"/>
      <c r="M71" s="43"/>
      <c r="N71" s="43"/>
      <c r="O71" s="47"/>
      <c r="P71" s="43"/>
      <c r="Q71" s="43"/>
      <c r="R71" s="43"/>
      <c r="S71" s="47"/>
      <c r="T71" s="43"/>
    </row>
  </sheetData>
  <sheetProtection formatCells="0" formatColumns="0" formatRows="0"/>
  <mergeCells count="39">
    <mergeCell ref="O8:P8"/>
    <mergeCell ref="A29:F29"/>
    <mergeCell ref="A23:B23"/>
    <mergeCell ref="A24:B24"/>
    <mergeCell ref="F6:H6"/>
    <mergeCell ref="F7:H7"/>
    <mergeCell ref="A11:B11"/>
    <mergeCell ref="A13:B13"/>
    <mergeCell ref="A14:B14"/>
    <mergeCell ref="A6:B8"/>
    <mergeCell ref="A10:I10"/>
    <mergeCell ref="R6:T6"/>
    <mergeCell ref="N7:P7"/>
    <mergeCell ref="R7:T7"/>
    <mergeCell ref="J6:L6"/>
    <mergeCell ref="J7:L7"/>
    <mergeCell ref="A70:B70"/>
    <mergeCell ref="A62:B62"/>
    <mergeCell ref="A65:B65"/>
    <mergeCell ref="A66:B66"/>
    <mergeCell ref="A37:I37"/>
    <mergeCell ref="A45:B45"/>
    <mergeCell ref="A69:I6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s>
  <phoneticPr fontId="13" type="noConversion"/>
  <pageMargins left="0.75" right="0.75" top="1" bottom="1" header="0.5" footer="0.5"/>
  <pageSetup paperSize="9" scale="94" orientation="portrait" r:id="rId1"/>
  <headerFooter alignWithMargins="0"/>
  <colBreaks count="1" manualBreakCount="1">
    <brk id="2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T39"/>
  <sheetViews>
    <sheetView zoomScaleNormal="100" workbookViewId="0"/>
  </sheetViews>
  <sheetFormatPr defaultRowHeight="12.75" x14ac:dyDescent="0.2"/>
  <cols>
    <col min="1" max="1" width="2.85546875" style="1" customWidth="1"/>
    <col min="2" max="2" width="4.85546875" style="33" bestFit="1" customWidth="1"/>
    <col min="3" max="3" width="1.85546875" style="33" bestFit="1" customWidth="1"/>
    <col min="4" max="4" width="4.85546875" style="33" bestFit="1" customWidth="1"/>
    <col min="5" max="5" width="8" style="33" customWidth="1"/>
    <col min="6" max="6" width="7.7109375" style="19" customWidth="1"/>
    <col min="7" max="7" width="2.7109375" style="19" customWidth="1"/>
    <col min="8" max="8" width="5" style="1" customWidth="1"/>
    <col min="9" max="9" width="1.140625" style="1" customWidth="1"/>
    <col min="10" max="10" width="9.140625" style="1"/>
    <col min="11" max="11" width="2.7109375" style="1" customWidth="1"/>
    <col min="12" max="12" width="5.4257812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x14ac:dyDescent="0.2"/>
    <row r="2" spans="1:20" ht="15.75" customHeight="1" x14ac:dyDescent="0.2">
      <c r="A2" s="97" t="s">
        <v>184</v>
      </c>
      <c r="B2" s="32"/>
      <c r="C2" s="32"/>
      <c r="D2" s="32"/>
      <c r="E2" s="32"/>
    </row>
    <row r="3" spans="1:20" ht="15.75" customHeight="1" x14ac:dyDescent="0.25">
      <c r="A3" s="97" t="s">
        <v>517</v>
      </c>
      <c r="B3" s="29"/>
      <c r="C3" s="29"/>
      <c r="D3" s="29"/>
      <c r="E3" s="29"/>
    </row>
    <row r="4" spans="1:20" ht="15.75" customHeight="1" x14ac:dyDescent="0.25">
      <c r="A4" s="188" t="s">
        <v>315</v>
      </c>
      <c r="B4" s="29"/>
      <c r="C4" s="29"/>
      <c r="D4" s="29"/>
      <c r="E4" s="29"/>
    </row>
    <row r="5" spans="1:20" ht="15.75" customHeight="1" thickBot="1" x14ac:dyDescent="0.3">
      <c r="A5" s="188" t="s">
        <v>513</v>
      </c>
      <c r="B5" s="29"/>
      <c r="C5" s="29"/>
      <c r="D5" s="29"/>
      <c r="E5" s="29"/>
    </row>
    <row r="6" spans="1:20" s="54" customFormat="1" ht="13.5" customHeight="1" x14ac:dyDescent="0.2">
      <c r="A6" s="535" t="s">
        <v>183</v>
      </c>
      <c r="B6" s="535"/>
      <c r="C6" s="535"/>
      <c r="D6" s="535"/>
      <c r="E6" s="156"/>
      <c r="F6" s="544" t="s">
        <v>153</v>
      </c>
      <c r="G6" s="544"/>
      <c r="H6" s="544"/>
      <c r="I6" s="116"/>
      <c r="J6" s="544" t="s">
        <v>117</v>
      </c>
      <c r="K6" s="544"/>
      <c r="L6" s="544"/>
      <c r="M6" s="109"/>
      <c r="N6" s="544" t="s">
        <v>84</v>
      </c>
      <c r="O6" s="544"/>
      <c r="P6" s="544"/>
      <c r="Q6" s="116"/>
      <c r="R6" s="544" t="s">
        <v>148</v>
      </c>
      <c r="S6" s="544"/>
      <c r="T6" s="544"/>
    </row>
    <row r="7" spans="1:20" ht="10.5" customHeight="1" x14ac:dyDescent="0.2">
      <c r="A7" s="541"/>
      <c r="B7" s="541"/>
      <c r="C7" s="541"/>
      <c r="D7" s="541"/>
      <c r="E7" s="34"/>
      <c r="F7" s="539" t="s">
        <v>179</v>
      </c>
      <c r="G7" s="539"/>
      <c r="H7" s="539"/>
      <c r="I7" s="100"/>
      <c r="J7" s="539" t="s">
        <v>196</v>
      </c>
      <c r="K7" s="539"/>
      <c r="L7" s="539"/>
      <c r="M7" s="108"/>
      <c r="N7" s="539" t="s">
        <v>199</v>
      </c>
      <c r="O7" s="539"/>
      <c r="P7" s="539"/>
      <c r="Q7" s="100"/>
      <c r="R7" s="539" t="s">
        <v>19</v>
      </c>
      <c r="S7" s="539"/>
      <c r="T7" s="539"/>
    </row>
    <row r="8" spans="1:20" ht="10.5" customHeight="1" thickBot="1" x14ac:dyDescent="0.25">
      <c r="A8" s="555"/>
      <c r="B8" s="555"/>
      <c r="C8" s="555"/>
      <c r="D8" s="555"/>
      <c r="E8" s="104"/>
      <c r="F8" s="26" t="s">
        <v>22</v>
      </c>
      <c r="G8" s="540" t="s">
        <v>125</v>
      </c>
      <c r="H8" s="540"/>
      <c r="I8" s="107"/>
      <c r="J8" s="26" t="s">
        <v>22</v>
      </c>
      <c r="K8" s="540" t="s">
        <v>125</v>
      </c>
      <c r="L8" s="540"/>
      <c r="M8" s="107"/>
      <c r="N8" s="26" t="s">
        <v>22</v>
      </c>
      <c r="O8" s="540" t="s">
        <v>125</v>
      </c>
      <c r="P8" s="540"/>
      <c r="Q8" s="107"/>
      <c r="R8" s="26" t="s">
        <v>22</v>
      </c>
      <c r="S8" s="540" t="s">
        <v>125</v>
      </c>
      <c r="T8" s="540"/>
    </row>
    <row r="9" spans="1:20" ht="10.5" customHeight="1" x14ac:dyDescent="0.2">
      <c r="A9" s="541"/>
      <c r="B9" s="541"/>
      <c r="C9" s="541"/>
      <c r="D9" s="541"/>
      <c r="E9" s="34"/>
    </row>
    <row r="10" spans="1:20" ht="13.5" customHeight="1" x14ac:dyDescent="0.2">
      <c r="A10" s="554" t="s">
        <v>203</v>
      </c>
      <c r="B10" s="554"/>
      <c r="C10" s="554"/>
      <c r="D10" s="554"/>
      <c r="E10" s="554"/>
      <c r="F10" s="554"/>
      <c r="G10" s="554"/>
      <c r="H10" s="554"/>
    </row>
    <row r="11" spans="1:20" ht="12" customHeight="1" x14ac:dyDescent="0.2">
      <c r="A11" s="541" t="s">
        <v>22</v>
      </c>
      <c r="B11" s="541"/>
      <c r="C11" s="541"/>
      <c r="D11" s="541"/>
      <c r="E11" s="34"/>
      <c r="F11" s="128">
        <v>148.87100000000001</v>
      </c>
      <c r="G11" s="135" t="s">
        <v>4</v>
      </c>
      <c r="H11" s="128">
        <v>25.542000000000002</v>
      </c>
      <c r="I11" s="59" t="s">
        <v>285</v>
      </c>
      <c r="J11" s="128">
        <v>71930.784</v>
      </c>
      <c r="K11" s="135" t="s">
        <v>4</v>
      </c>
      <c r="L11" s="128">
        <v>12382.564</v>
      </c>
      <c r="M11" s="1" t="s">
        <v>285</v>
      </c>
      <c r="N11" s="128">
        <v>2819.1610000000001</v>
      </c>
      <c r="O11" s="135" t="s">
        <v>4</v>
      </c>
      <c r="P11" s="128">
        <v>587.09299999999996</v>
      </c>
      <c r="Q11" s="59" t="s">
        <v>285</v>
      </c>
      <c r="R11" s="128">
        <v>1254.961</v>
      </c>
      <c r="S11" s="135" t="s">
        <v>4</v>
      </c>
      <c r="T11" s="128">
        <v>243.982</v>
      </c>
    </row>
    <row r="12" spans="1:20" s="33" customFormat="1" ht="20.45" customHeight="1" x14ac:dyDescent="0.2">
      <c r="A12" s="286"/>
      <c r="B12" s="37">
        <v>0</v>
      </c>
      <c r="C12" s="53" t="s">
        <v>21</v>
      </c>
      <c r="D12" s="37">
        <v>99</v>
      </c>
      <c r="E12" s="37"/>
      <c r="F12" s="35">
        <v>12.053000000000001</v>
      </c>
      <c r="G12" s="48" t="s">
        <v>4</v>
      </c>
      <c r="H12" s="35">
        <v>11.250999999999999</v>
      </c>
      <c r="I12" s="33" t="s">
        <v>285</v>
      </c>
      <c r="J12" s="35">
        <v>704.38499999999999</v>
      </c>
      <c r="K12" s="48" t="s">
        <v>4</v>
      </c>
      <c r="L12" s="35">
        <v>629.89599999999996</v>
      </c>
      <c r="M12" s="33" t="s">
        <v>285</v>
      </c>
      <c r="N12" s="35">
        <v>234.804</v>
      </c>
      <c r="O12" s="48" t="s">
        <v>4</v>
      </c>
      <c r="P12" s="35">
        <v>269.64800000000002</v>
      </c>
      <c r="Q12" s="33" t="s">
        <v>285</v>
      </c>
      <c r="R12" s="35">
        <v>13.455</v>
      </c>
      <c r="S12" s="48" t="s">
        <v>4</v>
      </c>
      <c r="T12" s="35">
        <v>14.94</v>
      </c>
    </row>
    <row r="13" spans="1:20" ht="11.25" customHeight="1" x14ac:dyDescent="0.2">
      <c r="A13" s="12"/>
      <c r="B13" s="59">
        <v>100</v>
      </c>
      <c r="C13" s="132" t="s">
        <v>21</v>
      </c>
      <c r="D13" s="59">
        <v>249</v>
      </c>
      <c r="E13" s="59"/>
      <c r="F13" s="129">
        <v>28.655999999999999</v>
      </c>
      <c r="G13" s="135" t="s">
        <v>4</v>
      </c>
      <c r="H13" s="129">
        <v>12.17</v>
      </c>
      <c r="I13" s="1" t="s">
        <v>285</v>
      </c>
      <c r="J13" s="129">
        <v>5173.7449999999999</v>
      </c>
      <c r="K13" s="135" t="s">
        <v>4</v>
      </c>
      <c r="L13" s="129">
        <v>2140.5520000000001</v>
      </c>
      <c r="M13" s="1" t="s">
        <v>285</v>
      </c>
      <c r="N13" s="129">
        <v>698.52300000000002</v>
      </c>
      <c r="O13" s="135" t="s">
        <v>4</v>
      </c>
      <c r="P13" s="129">
        <v>368.58699999999999</v>
      </c>
      <c r="Q13" s="1" t="s">
        <v>285</v>
      </c>
      <c r="R13" s="129">
        <v>124.295</v>
      </c>
      <c r="S13" s="135" t="s">
        <v>4</v>
      </c>
      <c r="T13" s="129">
        <v>60.055</v>
      </c>
    </row>
    <row r="14" spans="1:20" ht="11.25" customHeight="1" x14ac:dyDescent="0.2">
      <c r="A14" s="12"/>
      <c r="B14" s="59">
        <v>250</v>
      </c>
      <c r="C14" s="132" t="s">
        <v>21</v>
      </c>
      <c r="D14" s="59">
        <v>499</v>
      </c>
      <c r="E14" s="59"/>
      <c r="F14" s="129">
        <v>53.040999999999997</v>
      </c>
      <c r="G14" s="135" t="s">
        <v>4</v>
      </c>
      <c r="H14" s="129">
        <v>14.442</v>
      </c>
      <c r="I14" s="1" t="s">
        <v>285</v>
      </c>
      <c r="J14" s="129">
        <v>19327.294999999998</v>
      </c>
      <c r="K14" s="135" t="s">
        <v>4</v>
      </c>
      <c r="L14" s="129">
        <v>5361.59</v>
      </c>
      <c r="M14" s="1" t="s">
        <v>285</v>
      </c>
      <c r="N14" s="129">
        <v>850.02599999999995</v>
      </c>
      <c r="O14" s="135" t="s">
        <v>4</v>
      </c>
      <c r="P14" s="129">
        <v>249.43</v>
      </c>
      <c r="Q14" s="1" t="s">
        <v>285</v>
      </c>
      <c r="R14" s="129">
        <v>304.31099999999998</v>
      </c>
      <c r="S14" s="135" t="s">
        <v>4</v>
      </c>
      <c r="T14" s="129">
        <v>88.790999999999997</v>
      </c>
    </row>
    <row r="15" spans="1:20" ht="11.25" customHeight="1" x14ac:dyDescent="0.2">
      <c r="A15" s="12"/>
      <c r="B15" s="59">
        <v>500</v>
      </c>
      <c r="C15" s="132" t="s">
        <v>21</v>
      </c>
      <c r="D15" s="59">
        <v>999</v>
      </c>
      <c r="E15" s="59"/>
      <c r="F15" s="129">
        <v>39.360999999999997</v>
      </c>
      <c r="G15" s="135" t="s">
        <v>4</v>
      </c>
      <c r="H15" s="129">
        <v>9.7739999999999991</v>
      </c>
      <c r="I15" s="1" t="s">
        <v>285</v>
      </c>
      <c r="J15" s="129">
        <v>25126.362000000001</v>
      </c>
      <c r="K15" s="135" t="s">
        <v>4</v>
      </c>
      <c r="L15" s="129">
        <v>6064.0609999999997</v>
      </c>
      <c r="M15" s="1" t="s">
        <v>285</v>
      </c>
      <c r="N15" s="129">
        <v>750.05700000000002</v>
      </c>
      <c r="O15" s="135" t="s">
        <v>4</v>
      </c>
      <c r="P15" s="129">
        <v>196.53299999999999</v>
      </c>
      <c r="Q15" s="1" t="s">
        <v>285</v>
      </c>
      <c r="R15" s="129">
        <v>462.041</v>
      </c>
      <c r="S15" s="135" t="s">
        <v>4</v>
      </c>
      <c r="T15" s="129">
        <v>122.134</v>
      </c>
    </row>
    <row r="16" spans="1:20" ht="11.25" customHeight="1" x14ac:dyDescent="0.2">
      <c r="A16" s="12"/>
      <c r="B16" s="129">
        <v>1000</v>
      </c>
      <c r="C16" s="132" t="s">
        <v>21</v>
      </c>
      <c r="D16" s="129">
        <v>1499</v>
      </c>
      <c r="E16" s="129"/>
      <c r="F16" s="129">
        <v>11.145</v>
      </c>
      <c r="G16" s="135" t="s">
        <v>4</v>
      </c>
      <c r="H16" s="129">
        <v>6.8369999999999997</v>
      </c>
      <c r="I16" s="1" t="s">
        <v>285</v>
      </c>
      <c r="J16" s="129">
        <v>12938.395</v>
      </c>
      <c r="K16" s="135" t="s">
        <v>4</v>
      </c>
      <c r="L16" s="129">
        <v>7700.58</v>
      </c>
      <c r="M16" s="1" t="s">
        <v>285</v>
      </c>
      <c r="N16" s="129">
        <v>216.75200000000001</v>
      </c>
      <c r="O16" s="135" t="s">
        <v>4</v>
      </c>
      <c r="P16" s="129">
        <v>152.99100000000001</v>
      </c>
      <c r="Q16" s="1" t="s">
        <v>285</v>
      </c>
      <c r="R16" s="129">
        <v>229.786</v>
      </c>
      <c r="S16" s="135" t="s">
        <v>4</v>
      </c>
      <c r="T16" s="129">
        <v>165.88300000000001</v>
      </c>
    </row>
    <row r="17" spans="1:20" ht="11.25" customHeight="1" x14ac:dyDescent="0.2">
      <c r="A17" s="12"/>
      <c r="B17" s="129">
        <v>1500</v>
      </c>
      <c r="C17" s="132" t="s">
        <v>21</v>
      </c>
      <c r="D17" s="129">
        <v>2999</v>
      </c>
      <c r="E17" s="129"/>
      <c r="F17" s="129">
        <v>4.6139999999999999</v>
      </c>
      <c r="G17" s="135" t="s">
        <v>4</v>
      </c>
      <c r="H17" s="129">
        <v>2.6989999999999998</v>
      </c>
      <c r="I17" s="1" t="s">
        <v>285</v>
      </c>
      <c r="J17" s="129">
        <v>8660.6029999999992</v>
      </c>
      <c r="K17" s="135" t="s">
        <v>4</v>
      </c>
      <c r="L17" s="129">
        <v>4942.2</v>
      </c>
      <c r="M17" s="1" t="s">
        <v>285</v>
      </c>
      <c r="N17" s="129">
        <v>68.998000000000005</v>
      </c>
      <c r="O17" s="135" t="s">
        <v>4</v>
      </c>
      <c r="P17" s="129">
        <v>38.051000000000002</v>
      </c>
      <c r="Q17" s="1" t="s">
        <v>285</v>
      </c>
      <c r="R17" s="129">
        <v>121.072</v>
      </c>
      <c r="S17" s="135" t="s">
        <v>4</v>
      </c>
      <c r="T17" s="129">
        <v>67.302000000000007</v>
      </c>
    </row>
    <row r="18" spans="1:20" ht="11.25" customHeight="1" x14ac:dyDescent="0.2">
      <c r="A18" s="12"/>
      <c r="B18" s="129">
        <v>3000</v>
      </c>
      <c r="C18" s="132" t="s">
        <v>21</v>
      </c>
      <c r="D18" s="59"/>
      <c r="E18" s="59"/>
      <c r="F18" s="129" t="s">
        <v>284</v>
      </c>
      <c r="G18" s="135" t="s">
        <v>4</v>
      </c>
      <c r="H18" s="129" t="s">
        <v>284</v>
      </c>
      <c r="I18" s="1" t="s">
        <v>285</v>
      </c>
      <c r="J18" s="129" t="s">
        <v>284</v>
      </c>
      <c r="K18" s="135" t="s">
        <v>4</v>
      </c>
      <c r="L18" s="129" t="s">
        <v>284</v>
      </c>
      <c r="M18" s="1" t="s">
        <v>285</v>
      </c>
      <c r="N18" s="129" t="s">
        <v>284</v>
      </c>
      <c r="O18" s="135" t="s">
        <v>4</v>
      </c>
      <c r="P18" s="129" t="s">
        <v>284</v>
      </c>
      <c r="Q18" s="1" t="s">
        <v>285</v>
      </c>
      <c r="R18" s="129" t="s">
        <v>284</v>
      </c>
      <c r="S18" s="135" t="s">
        <v>4</v>
      </c>
      <c r="T18" s="129" t="s">
        <v>284</v>
      </c>
    </row>
    <row r="19" spans="1:20" ht="4.5" customHeight="1" x14ac:dyDescent="0.2">
      <c r="A19" s="17"/>
      <c r="B19" s="17"/>
      <c r="C19" s="17"/>
      <c r="D19" s="17"/>
      <c r="E19" s="17"/>
      <c r="F19" s="17"/>
      <c r="G19" s="17"/>
      <c r="H19" s="17"/>
      <c r="I19" s="17"/>
      <c r="J19" s="17"/>
      <c r="K19" s="17"/>
      <c r="L19" s="17"/>
      <c r="M19" s="17"/>
      <c r="N19" s="17"/>
      <c r="O19" s="17"/>
      <c r="P19" s="17"/>
      <c r="Q19" s="17"/>
      <c r="R19" s="17"/>
      <c r="S19" s="17"/>
      <c r="T19" s="17"/>
    </row>
    <row r="20" spans="1:20" ht="10.5" customHeight="1" x14ac:dyDescent="0.2">
      <c r="A20" s="60"/>
      <c r="B20" s="60"/>
      <c r="C20" s="12"/>
      <c r="D20" s="48"/>
      <c r="E20" s="12"/>
      <c r="F20" s="12"/>
      <c r="G20" s="12"/>
      <c r="H20" s="48"/>
      <c r="I20" s="12"/>
      <c r="J20" s="12"/>
      <c r="K20" s="12"/>
      <c r="L20" s="48"/>
      <c r="M20" s="12"/>
      <c r="N20" s="12"/>
      <c r="O20" s="12"/>
      <c r="P20" s="48"/>
      <c r="Q20" s="12"/>
      <c r="R20" s="35"/>
      <c r="S20" s="19"/>
      <c r="T20" s="19"/>
    </row>
    <row r="21" spans="1:20" ht="13.5" customHeight="1" x14ac:dyDescent="0.2">
      <c r="A21" s="554" t="s">
        <v>205</v>
      </c>
      <c r="B21" s="554"/>
      <c r="C21" s="554"/>
      <c r="D21" s="554"/>
      <c r="E21" s="554"/>
      <c r="F21" s="554"/>
      <c r="G21" s="554"/>
      <c r="H21" s="554"/>
    </row>
    <row r="22" spans="1:20" ht="11.25" customHeight="1" x14ac:dyDescent="0.2">
      <c r="A22" s="541" t="s">
        <v>22</v>
      </c>
      <c r="B22" s="541"/>
      <c r="C22" s="130"/>
      <c r="D22" s="180"/>
      <c r="E22" s="130"/>
      <c r="F22" s="128">
        <v>9.5839999999999996</v>
      </c>
      <c r="G22" s="135" t="s">
        <v>4</v>
      </c>
      <c r="H22" s="128">
        <v>7.577</v>
      </c>
      <c r="I22" s="97" t="s">
        <v>285</v>
      </c>
      <c r="J22" s="128">
        <v>3991.9160000000002</v>
      </c>
      <c r="K22" s="135" t="s">
        <v>4</v>
      </c>
      <c r="L22" s="128">
        <v>4444.0860000000002</v>
      </c>
      <c r="M22" s="97" t="s">
        <v>285</v>
      </c>
      <c r="N22" s="128" t="s">
        <v>284</v>
      </c>
      <c r="O22" s="135" t="s">
        <v>4</v>
      </c>
      <c r="P22" s="128" t="s">
        <v>284</v>
      </c>
      <c r="Q22" s="97" t="s">
        <v>285</v>
      </c>
      <c r="R22" s="128" t="s">
        <v>284</v>
      </c>
      <c r="S22" s="135" t="s">
        <v>4</v>
      </c>
      <c r="T22" s="128" t="s">
        <v>284</v>
      </c>
    </row>
    <row r="23" spans="1:20" ht="5.25" customHeight="1" thickBot="1" x14ac:dyDescent="0.25">
      <c r="A23" s="158"/>
      <c r="B23" s="158"/>
      <c r="C23" s="158"/>
      <c r="D23" s="158"/>
      <c r="E23" s="158"/>
      <c r="F23" s="158"/>
      <c r="G23" s="158"/>
      <c r="H23" s="158"/>
      <c r="I23" s="158"/>
      <c r="J23" s="158"/>
      <c r="K23" s="158"/>
      <c r="L23" s="158"/>
      <c r="M23" s="158"/>
      <c r="N23" s="158"/>
      <c r="O23" s="158"/>
      <c r="P23" s="158"/>
      <c r="Q23" s="158"/>
      <c r="R23" s="66"/>
      <c r="S23" s="144"/>
      <c r="T23" s="144"/>
    </row>
    <row r="24" spans="1:20" ht="5.25" customHeight="1" thickBot="1" x14ac:dyDescent="0.25">
      <c r="A24" s="159"/>
      <c r="B24" s="159"/>
      <c r="C24" s="159"/>
      <c r="D24" s="159"/>
      <c r="E24" s="159"/>
      <c r="F24" s="159"/>
      <c r="G24" s="159"/>
      <c r="H24" s="159"/>
      <c r="I24" s="159"/>
      <c r="J24" s="159"/>
      <c r="K24" s="159"/>
      <c r="L24" s="159"/>
      <c r="M24" s="159"/>
      <c r="N24" s="159"/>
      <c r="O24" s="159"/>
      <c r="P24" s="159"/>
      <c r="Q24" s="159"/>
      <c r="R24" s="160"/>
      <c r="S24" s="161"/>
      <c r="T24" s="161"/>
    </row>
    <row r="25" spans="1:20" ht="10.5" customHeight="1" x14ac:dyDescent="0.2">
      <c r="A25" s="60"/>
      <c r="B25" s="60"/>
      <c r="C25" s="35"/>
      <c r="D25" s="48"/>
      <c r="E25" s="35"/>
      <c r="F25" s="35"/>
      <c r="G25" s="35"/>
      <c r="H25" s="48"/>
      <c r="I25" s="35"/>
      <c r="J25" s="35"/>
      <c r="K25" s="35"/>
      <c r="L25" s="48"/>
      <c r="M25" s="35"/>
      <c r="N25" s="35"/>
      <c r="O25" s="35"/>
      <c r="P25" s="48"/>
      <c r="Q25" s="35"/>
      <c r="R25" s="36"/>
      <c r="S25" s="111"/>
      <c r="T25" s="111"/>
    </row>
    <row r="26" spans="1:20" ht="13.5" customHeight="1" x14ac:dyDescent="0.2">
      <c r="A26" s="554" t="s">
        <v>204</v>
      </c>
      <c r="B26" s="554"/>
      <c r="C26" s="554"/>
      <c r="D26" s="554"/>
      <c r="E26" s="554"/>
      <c r="F26" s="554"/>
      <c r="G26" s="554"/>
      <c r="H26" s="554"/>
    </row>
    <row r="27" spans="1:20" ht="11.25" customHeight="1" x14ac:dyDescent="0.2">
      <c r="A27" s="541" t="s">
        <v>22</v>
      </c>
      <c r="B27" s="541"/>
      <c r="C27" s="541"/>
      <c r="D27" s="541"/>
      <c r="E27" s="34"/>
      <c r="F27" s="128">
        <v>106.741</v>
      </c>
      <c r="G27" s="135" t="s">
        <v>4</v>
      </c>
      <c r="H27" s="128">
        <v>19.11</v>
      </c>
      <c r="I27" s="59" t="s">
        <v>285</v>
      </c>
      <c r="J27" s="128">
        <v>59183.031000000003</v>
      </c>
      <c r="K27" s="135" t="s">
        <v>4</v>
      </c>
      <c r="L27" s="128">
        <v>11911.146000000001</v>
      </c>
      <c r="M27" s="1" t="s">
        <v>285</v>
      </c>
      <c r="N27" s="128">
        <v>1751.799</v>
      </c>
      <c r="O27" s="135" t="s">
        <v>4</v>
      </c>
      <c r="P27" s="128">
        <v>370.11700000000002</v>
      </c>
      <c r="Q27" s="59" t="s">
        <v>285</v>
      </c>
      <c r="R27" s="128">
        <v>932.38</v>
      </c>
      <c r="S27" s="135" t="s">
        <v>4</v>
      </c>
      <c r="T27" s="128">
        <v>201.7</v>
      </c>
    </row>
    <row r="28" spans="1:20" s="33" customFormat="1" ht="20.45" customHeight="1" x14ac:dyDescent="0.2">
      <c r="A28" s="286"/>
      <c r="B28" s="37">
        <v>0</v>
      </c>
      <c r="C28" s="53" t="s">
        <v>21</v>
      </c>
      <c r="D28" s="37">
        <v>99</v>
      </c>
      <c r="E28" s="37"/>
      <c r="F28" s="35">
        <v>6.5110000000000001</v>
      </c>
      <c r="G28" s="48" t="s">
        <v>4</v>
      </c>
      <c r="H28" s="35">
        <v>4.3390000000000004</v>
      </c>
      <c r="I28" s="33" t="s">
        <v>285</v>
      </c>
      <c r="J28" s="35">
        <v>459.28199999999998</v>
      </c>
      <c r="K28" s="48" t="s">
        <v>4</v>
      </c>
      <c r="L28" s="35">
        <v>320.80700000000002</v>
      </c>
      <c r="M28" s="33" t="s">
        <v>285</v>
      </c>
      <c r="N28" s="35">
        <v>91.504999999999995</v>
      </c>
      <c r="O28" s="48" t="s">
        <v>4</v>
      </c>
      <c r="P28" s="35">
        <v>74.710999999999999</v>
      </c>
      <c r="Q28" s="33" t="s">
        <v>285</v>
      </c>
      <c r="R28" s="35">
        <v>6.3529999999999998</v>
      </c>
      <c r="S28" s="48" t="s">
        <v>4</v>
      </c>
      <c r="T28" s="35">
        <v>5.5119999999999996</v>
      </c>
    </row>
    <row r="29" spans="1:20" ht="11.25" customHeight="1" x14ac:dyDescent="0.2">
      <c r="A29" s="134"/>
      <c r="B29" s="59">
        <v>100</v>
      </c>
      <c r="C29" s="132" t="s">
        <v>21</v>
      </c>
      <c r="D29" s="59">
        <v>249</v>
      </c>
      <c r="E29" s="59"/>
      <c r="F29" s="129">
        <v>16.207999999999998</v>
      </c>
      <c r="G29" s="135" t="s">
        <v>4</v>
      </c>
      <c r="H29" s="129">
        <v>9.0920000000000005</v>
      </c>
      <c r="I29" s="1" t="s">
        <v>285</v>
      </c>
      <c r="J29" s="129">
        <v>2967.8589999999999</v>
      </c>
      <c r="K29" s="135" t="s">
        <v>4</v>
      </c>
      <c r="L29" s="129">
        <v>1628.7059999999999</v>
      </c>
      <c r="M29" s="1" t="s">
        <v>285</v>
      </c>
      <c r="N29" s="129">
        <v>258.358</v>
      </c>
      <c r="O29" s="135" t="s">
        <v>4</v>
      </c>
      <c r="P29" s="129">
        <v>173.97800000000001</v>
      </c>
      <c r="Q29" s="1" t="s">
        <v>285</v>
      </c>
      <c r="R29" s="129">
        <v>45.686</v>
      </c>
      <c r="S29" s="135" t="s">
        <v>4</v>
      </c>
      <c r="T29" s="129">
        <v>29.821000000000002</v>
      </c>
    </row>
    <row r="30" spans="1:20" ht="11.25" customHeight="1" x14ac:dyDescent="0.2">
      <c r="A30" s="134"/>
      <c r="B30" s="59">
        <v>250</v>
      </c>
      <c r="C30" s="132" t="s">
        <v>21</v>
      </c>
      <c r="D30" s="59">
        <v>499</v>
      </c>
      <c r="E30" s="59"/>
      <c r="F30" s="129">
        <v>39.116999999999997</v>
      </c>
      <c r="G30" s="135" t="s">
        <v>4</v>
      </c>
      <c r="H30" s="129">
        <v>10.945</v>
      </c>
      <c r="I30" s="1" t="s">
        <v>285</v>
      </c>
      <c r="J30" s="129">
        <v>14918.383</v>
      </c>
      <c r="K30" s="135" t="s">
        <v>4</v>
      </c>
      <c r="L30" s="129">
        <v>4117.6080000000002</v>
      </c>
      <c r="M30" s="1" t="s">
        <v>285</v>
      </c>
      <c r="N30" s="129">
        <v>671.61300000000006</v>
      </c>
      <c r="O30" s="135" t="s">
        <v>4</v>
      </c>
      <c r="P30" s="129">
        <v>234.83600000000001</v>
      </c>
      <c r="Q30" s="1" t="s">
        <v>285</v>
      </c>
      <c r="R30" s="129">
        <v>255.37200000000001</v>
      </c>
      <c r="S30" s="135" t="s">
        <v>4</v>
      </c>
      <c r="T30" s="129">
        <v>86.558999999999997</v>
      </c>
    </row>
    <row r="31" spans="1:20" ht="11.25" customHeight="1" x14ac:dyDescent="0.2">
      <c r="A31" s="134"/>
      <c r="B31" s="59">
        <v>500</v>
      </c>
      <c r="C31" s="132" t="s">
        <v>21</v>
      </c>
      <c r="D31" s="59">
        <v>999</v>
      </c>
      <c r="E31" s="59"/>
      <c r="F31" s="129">
        <v>31.978000000000002</v>
      </c>
      <c r="G31" s="135" t="s">
        <v>4</v>
      </c>
      <c r="H31" s="129">
        <v>10.273999999999999</v>
      </c>
      <c r="I31" s="1" t="s">
        <v>285</v>
      </c>
      <c r="J31" s="129">
        <v>21735.396000000001</v>
      </c>
      <c r="K31" s="135" t="s">
        <v>4</v>
      </c>
      <c r="L31" s="129">
        <v>7775.0709999999999</v>
      </c>
      <c r="M31" s="1" t="s">
        <v>285</v>
      </c>
      <c r="N31" s="129">
        <v>515.69899999999996</v>
      </c>
      <c r="O31" s="135" t="s">
        <v>4</v>
      </c>
      <c r="P31" s="129">
        <v>176.483</v>
      </c>
      <c r="Q31" s="1" t="s">
        <v>285</v>
      </c>
      <c r="R31" s="129">
        <v>326.19299999999998</v>
      </c>
      <c r="S31" s="135" t="s">
        <v>4</v>
      </c>
      <c r="T31" s="129">
        <v>108.104</v>
      </c>
    </row>
    <row r="32" spans="1:20" ht="11.25" customHeight="1" x14ac:dyDescent="0.2">
      <c r="A32" s="134"/>
      <c r="B32" s="129">
        <v>1000</v>
      </c>
      <c r="C32" s="132" t="s">
        <v>21</v>
      </c>
      <c r="D32" s="129">
        <v>1499</v>
      </c>
      <c r="E32" s="129"/>
      <c r="F32" s="129">
        <v>8.2249999999999996</v>
      </c>
      <c r="G32" s="135" t="s">
        <v>4</v>
      </c>
      <c r="H32" s="129">
        <v>5.2759999999999998</v>
      </c>
      <c r="I32" s="1" t="s">
        <v>285</v>
      </c>
      <c r="J32" s="129">
        <v>9837.57</v>
      </c>
      <c r="K32" s="135" t="s">
        <v>4</v>
      </c>
      <c r="L32" s="129">
        <v>6098.3119999999999</v>
      </c>
      <c r="M32" s="1" t="s">
        <v>285</v>
      </c>
      <c r="N32" s="129">
        <v>145.56700000000001</v>
      </c>
      <c r="O32" s="135" t="s">
        <v>4</v>
      </c>
      <c r="P32" s="129">
        <v>112.782</v>
      </c>
      <c r="Q32" s="1" t="s">
        <v>285</v>
      </c>
      <c r="R32" s="129">
        <v>166.39500000000001</v>
      </c>
      <c r="S32" s="135" t="s">
        <v>4</v>
      </c>
      <c r="T32" s="129">
        <v>125.133</v>
      </c>
    </row>
    <row r="33" spans="1:20" ht="11.25" customHeight="1" x14ac:dyDescent="0.2">
      <c r="A33" s="134"/>
      <c r="B33" s="129">
        <v>1500</v>
      </c>
      <c r="C33" s="132" t="s">
        <v>21</v>
      </c>
      <c r="D33" s="129">
        <v>2999</v>
      </c>
      <c r="E33" s="129"/>
      <c r="F33" s="129">
        <v>4.3730000000000002</v>
      </c>
      <c r="G33" s="135" t="s">
        <v>4</v>
      </c>
      <c r="H33" s="129">
        <v>2.4359999999999999</v>
      </c>
      <c r="I33" s="1" t="s">
        <v>285</v>
      </c>
      <c r="J33" s="129">
        <v>8219.241</v>
      </c>
      <c r="K33" s="135" t="s">
        <v>4</v>
      </c>
      <c r="L33" s="129">
        <v>4694.6469999999999</v>
      </c>
      <c r="M33" s="1" t="s">
        <v>285</v>
      </c>
      <c r="N33" s="129">
        <v>63.131999999999998</v>
      </c>
      <c r="O33" s="135" t="s">
        <v>4</v>
      </c>
      <c r="P33" s="129">
        <v>34.133000000000003</v>
      </c>
      <c r="Q33" s="1" t="s">
        <v>285</v>
      </c>
      <c r="R33" s="129">
        <v>113.565</v>
      </c>
      <c r="S33" s="135" t="s">
        <v>4</v>
      </c>
      <c r="T33" s="129">
        <v>63.398000000000003</v>
      </c>
    </row>
    <row r="34" spans="1:20" ht="11.25" customHeight="1" x14ac:dyDescent="0.2">
      <c r="A34" s="134"/>
      <c r="B34" s="129">
        <v>3000</v>
      </c>
      <c r="C34" s="132" t="s">
        <v>21</v>
      </c>
      <c r="D34" s="129"/>
      <c r="E34" s="129"/>
      <c r="F34" s="129">
        <v>0.32900000000000001</v>
      </c>
      <c r="G34" s="135" t="s">
        <v>4</v>
      </c>
      <c r="H34" s="129">
        <v>0.64400000000000002</v>
      </c>
      <c r="I34" s="1" t="s">
        <v>285</v>
      </c>
      <c r="J34" s="129">
        <v>1045.3009999999999</v>
      </c>
      <c r="K34" s="135" t="s">
        <v>4</v>
      </c>
      <c r="L34" s="129">
        <v>2045.55</v>
      </c>
      <c r="M34" s="1" t="s">
        <v>285</v>
      </c>
      <c r="N34" s="129">
        <v>5.9240000000000004</v>
      </c>
      <c r="O34" s="135" t="s">
        <v>4</v>
      </c>
      <c r="P34" s="129">
        <v>11.593</v>
      </c>
      <c r="Q34" s="1" t="s">
        <v>285</v>
      </c>
      <c r="R34" s="129">
        <v>18.815000000000001</v>
      </c>
      <c r="S34" s="135" t="s">
        <v>4</v>
      </c>
      <c r="T34" s="129">
        <v>36.82</v>
      </c>
    </row>
    <row r="35" spans="1:20" ht="4.5" customHeight="1" x14ac:dyDescent="0.2">
      <c r="A35" s="17"/>
      <c r="B35" s="17"/>
      <c r="C35" s="17"/>
      <c r="D35" s="17"/>
      <c r="E35" s="17"/>
      <c r="F35" s="17"/>
      <c r="G35" s="17"/>
      <c r="H35" s="17"/>
      <c r="I35" s="17"/>
      <c r="J35" s="17"/>
      <c r="K35" s="17"/>
      <c r="L35" s="17"/>
      <c r="M35" s="17"/>
      <c r="N35" s="17"/>
      <c r="O35" s="17"/>
      <c r="P35" s="17"/>
      <c r="Q35" s="17"/>
      <c r="R35" s="17"/>
      <c r="S35" s="17"/>
      <c r="T35" s="17"/>
    </row>
    <row r="36" spans="1:20" ht="10.5" customHeight="1" x14ac:dyDescent="0.2">
      <c r="A36" s="60"/>
      <c r="B36" s="60"/>
      <c r="C36" s="12"/>
      <c r="D36" s="48"/>
      <c r="E36" s="12"/>
      <c r="F36" s="12"/>
      <c r="G36" s="12"/>
      <c r="H36" s="48"/>
      <c r="I36" s="12"/>
      <c r="J36" s="12"/>
      <c r="K36" s="12"/>
      <c r="L36" s="48"/>
      <c r="M36" s="12"/>
      <c r="N36" s="12"/>
      <c r="O36" s="12"/>
      <c r="P36" s="48"/>
      <c r="Q36" s="12"/>
      <c r="R36" s="35"/>
      <c r="S36" s="19"/>
      <c r="T36" s="19"/>
    </row>
    <row r="37" spans="1:20" ht="13.5" customHeight="1" x14ac:dyDescent="0.2">
      <c r="A37" s="554" t="s">
        <v>206</v>
      </c>
      <c r="B37" s="554"/>
      <c r="C37" s="554"/>
      <c r="D37" s="554"/>
      <c r="E37" s="554"/>
      <c r="F37" s="554"/>
      <c r="G37" s="554"/>
      <c r="H37" s="554"/>
    </row>
    <row r="38" spans="1:20" ht="11.25" customHeight="1" x14ac:dyDescent="0.2">
      <c r="A38" s="541" t="s">
        <v>22</v>
      </c>
      <c r="B38" s="541"/>
      <c r="C38" s="130"/>
      <c r="D38" s="180"/>
      <c r="E38" s="130"/>
      <c r="F38" s="128">
        <v>54.6</v>
      </c>
      <c r="G38" s="135" t="s">
        <v>4</v>
      </c>
      <c r="H38" s="128">
        <v>15.941000000000001</v>
      </c>
      <c r="I38" s="97" t="s">
        <v>285</v>
      </c>
      <c r="J38" s="128">
        <v>16272.157999999999</v>
      </c>
      <c r="K38" s="135" t="s">
        <v>4</v>
      </c>
      <c r="L38" s="128">
        <v>4972.9319999999998</v>
      </c>
      <c r="M38" s="97" t="s">
        <v>285</v>
      </c>
      <c r="N38" s="128" t="s">
        <v>284</v>
      </c>
      <c r="O38" s="135" t="s">
        <v>4</v>
      </c>
      <c r="P38" s="128" t="s">
        <v>284</v>
      </c>
      <c r="Q38" s="97" t="s">
        <v>285</v>
      </c>
      <c r="R38" s="128" t="s">
        <v>284</v>
      </c>
      <c r="S38" s="135" t="s">
        <v>4</v>
      </c>
      <c r="T38" s="128" t="s">
        <v>284</v>
      </c>
    </row>
    <row r="39" spans="1:20" ht="12" customHeight="1" thickBot="1" x14ac:dyDescent="0.25">
      <c r="A39" s="43"/>
      <c r="B39" s="64"/>
      <c r="C39" s="64"/>
      <c r="D39" s="26"/>
      <c r="E39" s="26"/>
      <c r="F39" s="43"/>
      <c r="G39" s="43"/>
      <c r="H39" s="43"/>
      <c r="I39" s="43"/>
      <c r="J39" s="43"/>
      <c r="K39" s="43"/>
      <c r="L39" s="43"/>
      <c r="M39" s="43"/>
      <c r="N39" s="43"/>
      <c r="O39" s="43"/>
      <c r="P39" s="43"/>
      <c r="Q39" s="43"/>
      <c r="R39" s="43"/>
      <c r="S39" s="43"/>
      <c r="T39" s="43"/>
    </row>
  </sheetData>
  <sheetProtection formatCells="0" formatColumns="0" formatRows="0"/>
  <mergeCells count="22">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 ref="F6:H6"/>
    <mergeCell ref="J6:L6"/>
    <mergeCell ref="N6:P6"/>
    <mergeCell ref="R6:T6"/>
    <mergeCell ref="F7:H7"/>
    <mergeCell ref="J7:L7"/>
  </mergeCells>
  <phoneticPr fontId="5" type="noConversion"/>
  <pageMargins left="0.75" right="0.75" top="1" bottom="1" header="0.5" footer="0.5"/>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T42"/>
  <sheetViews>
    <sheetView zoomScaleNormal="100" zoomScaleSheetLayoutView="80" workbookViewId="0"/>
  </sheetViews>
  <sheetFormatPr defaultRowHeight="12.75" x14ac:dyDescent="0.2"/>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5703125" style="1" customWidth="1"/>
    <col min="12" max="12" width="4.57031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5703125" style="1" customWidth="1"/>
    <col min="20" max="20" width="4.5703125" style="1" customWidth="1"/>
    <col min="21" max="16384" width="9.140625" style="1"/>
  </cols>
  <sheetData>
    <row r="1" spans="1:20" ht="6.75" customHeight="1" x14ac:dyDescent="0.2"/>
    <row r="2" spans="1:20" ht="15" customHeight="1" x14ac:dyDescent="0.2">
      <c r="A2" s="183" t="s">
        <v>303</v>
      </c>
      <c r="B2" s="19"/>
      <c r="C2" s="19"/>
      <c r="D2" s="19"/>
      <c r="E2" s="19"/>
      <c r="F2" s="19"/>
      <c r="G2" s="19"/>
      <c r="H2" s="19"/>
      <c r="I2" s="19"/>
      <c r="J2" s="19"/>
      <c r="K2" s="19"/>
      <c r="L2" s="19"/>
      <c r="N2" s="19"/>
      <c r="O2" s="19"/>
      <c r="P2" s="19"/>
      <c r="Q2" s="19"/>
      <c r="R2" s="19"/>
      <c r="S2" s="19"/>
      <c r="T2" s="19"/>
    </row>
    <row r="3" spans="1:20" s="19" customFormat="1" x14ac:dyDescent="0.2">
      <c r="A3" s="183" t="s">
        <v>518</v>
      </c>
    </row>
    <row r="4" spans="1:20" x14ac:dyDescent="0.2">
      <c r="A4" s="188" t="s">
        <v>304</v>
      </c>
      <c r="B4" s="19"/>
      <c r="C4" s="19"/>
      <c r="D4" s="19"/>
      <c r="E4" s="19"/>
      <c r="F4" s="19"/>
      <c r="G4" s="19"/>
      <c r="H4" s="19"/>
      <c r="I4" s="19"/>
      <c r="J4" s="19"/>
      <c r="K4" s="19"/>
      <c r="L4" s="19"/>
      <c r="M4" s="19"/>
      <c r="N4" s="19"/>
      <c r="O4" s="19"/>
      <c r="P4" s="19"/>
      <c r="Q4" s="19"/>
      <c r="R4" s="19"/>
      <c r="S4" s="19"/>
      <c r="T4" s="19"/>
    </row>
    <row r="5" spans="1:20" ht="13.5" thickBot="1" x14ac:dyDescent="0.25">
      <c r="A5" s="284" t="s">
        <v>519</v>
      </c>
      <c r="B5" s="43"/>
      <c r="C5" s="43"/>
      <c r="D5" s="43"/>
      <c r="E5" s="43"/>
      <c r="F5" s="43"/>
      <c r="G5" s="43"/>
      <c r="H5" s="43"/>
      <c r="I5" s="43"/>
      <c r="J5" s="43"/>
      <c r="K5" s="43"/>
      <c r="L5" s="43"/>
      <c r="M5" s="43"/>
      <c r="N5" s="43"/>
      <c r="O5" s="43"/>
      <c r="P5" s="43"/>
      <c r="Q5" s="43"/>
      <c r="R5" s="43"/>
      <c r="S5" s="43"/>
      <c r="T5" s="43"/>
    </row>
    <row r="6" spans="1:20" ht="14.25" customHeight="1" x14ac:dyDescent="0.2">
      <c r="A6" s="34" t="s">
        <v>54</v>
      </c>
      <c r="B6" s="34" t="s">
        <v>139</v>
      </c>
      <c r="C6" s="34"/>
      <c r="D6" s="34"/>
      <c r="E6" s="34"/>
      <c r="F6" s="539" t="s">
        <v>200</v>
      </c>
      <c r="G6" s="539"/>
      <c r="H6" s="539"/>
      <c r="I6" s="539"/>
      <c r="J6" s="539"/>
      <c r="K6" s="539"/>
      <c r="L6" s="539"/>
      <c r="N6" s="539" t="s">
        <v>281</v>
      </c>
      <c r="O6" s="539"/>
      <c r="P6" s="539"/>
      <c r="Q6" s="539"/>
      <c r="R6" s="539"/>
      <c r="S6" s="539"/>
      <c r="T6" s="539"/>
    </row>
    <row r="7" spans="1:20" ht="13.5" customHeight="1" x14ac:dyDescent="0.2">
      <c r="A7" s="34"/>
      <c r="B7" s="34"/>
      <c r="C7" s="34"/>
      <c r="D7" s="34"/>
      <c r="E7" s="34"/>
      <c r="F7" s="556" t="s">
        <v>7</v>
      </c>
      <c r="G7" s="556"/>
      <c r="H7" s="556"/>
      <c r="I7" s="136"/>
      <c r="J7" s="556" t="s">
        <v>8</v>
      </c>
      <c r="K7" s="556"/>
      <c r="L7" s="556"/>
      <c r="N7" s="556" t="s">
        <v>7</v>
      </c>
      <c r="O7" s="556"/>
      <c r="P7" s="556"/>
      <c r="Q7" s="136"/>
      <c r="R7" s="556" t="s">
        <v>8</v>
      </c>
      <c r="S7" s="556"/>
      <c r="T7" s="556"/>
    </row>
    <row r="8" spans="1:20" ht="13.5" customHeight="1" thickBot="1" x14ac:dyDescent="0.25">
      <c r="A8" s="51"/>
      <c r="B8" s="51"/>
      <c r="C8" s="51"/>
      <c r="D8" s="51"/>
      <c r="E8" s="51"/>
      <c r="F8" s="26" t="s">
        <v>22</v>
      </c>
      <c r="G8" s="534" t="s">
        <v>124</v>
      </c>
      <c r="H8" s="534"/>
      <c r="I8" s="26"/>
      <c r="J8" s="26" t="s">
        <v>22</v>
      </c>
      <c r="K8" s="534" t="s">
        <v>154</v>
      </c>
      <c r="L8" s="534"/>
      <c r="M8" s="43"/>
      <c r="N8" s="26" t="s">
        <v>22</v>
      </c>
      <c r="O8" s="534" t="s">
        <v>124</v>
      </c>
      <c r="P8" s="534"/>
      <c r="Q8" s="26"/>
      <c r="R8" s="26" t="s">
        <v>22</v>
      </c>
      <c r="S8" s="534" t="s">
        <v>154</v>
      </c>
      <c r="T8" s="534"/>
    </row>
    <row r="9" spans="1:20" ht="12" customHeight="1" x14ac:dyDescent="0.2">
      <c r="A9" s="61"/>
      <c r="B9" s="61"/>
      <c r="C9" s="61"/>
      <c r="D9" s="61"/>
      <c r="E9" s="61"/>
      <c r="F9" s="101"/>
      <c r="G9" s="101"/>
      <c r="H9" s="101"/>
      <c r="I9" s="101"/>
      <c r="J9" s="101"/>
      <c r="K9" s="101"/>
      <c r="L9" s="101"/>
      <c r="N9" s="101"/>
      <c r="O9" s="101"/>
      <c r="P9" s="101"/>
      <c r="Q9" s="101"/>
      <c r="R9" s="101"/>
      <c r="S9" s="101"/>
      <c r="T9" s="101"/>
    </row>
    <row r="10" spans="1:20" ht="12" hidden="1" customHeight="1" x14ac:dyDescent="0.2">
      <c r="A10" s="61"/>
      <c r="B10" s="61"/>
      <c r="C10" s="61"/>
      <c r="D10" s="61"/>
      <c r="E10" s="61"/>
      <c r="F10" s="101"/>
      <c r="G10" s="101"/>
      <c r="H10" s="101"/>
      <c r="I10" s="101"/>
      <c r="J10" s="101"/>
      <c r="K10" s="101"/>
      <c r="L10" s="101"/>
      <c r="N10" s="101"/>
      <c r="O10" s="101"/>
      <c r="P10" s="101"/>
      <c r="Q10" s="101"/>
      <c r="R10" s="101"/>
      <c r="S10" s="101"/>
      <c r="T10" s="101"/>
    </row>
    <row r="11" spans="1:20" ht="12" customHeight="1" x14ac:dyDescent="0.2">
      <c r="A11" s="541" t="s">
        <v>22</v>
      </c>
      <c r="B11" s="541"/>
      <c r="C11" s="34"/>
      <c r="D11" s="34"/>
      <c r="E11" s="34"/>
      <c r="F11" s="68">
        <v>2819.1610000000001</v>
      </c>
      <c r="G11" s="48" t="s">
        <v>4</v>
      </c>
      <c r="H11" s="68">
        <v>587.09299999999996</v>
      </c>
      <c r="I11" s="1" t="s">
        <v>285</v>
      </c>
      <c r="J11" s="68">
        <v>1751.799</v>
      </c>
      <c r="K11" s="48" t="s">
        <v>4</v>
      </c>
      <c r="L11" s="68">
        <v>370.11700000000002</v>
      </c>
      <c r="M11" s="1" t="s">
        <v>285</v>
      </c>
      <c r="N11" s="68">
        <v>1254.961</v>
      </c>
      <c r="O11" s="48" t="s">
        <v>4</v>
      </c>
      <c r="P11" s="68">
        <v>243.982</v>
      </c>
      <c r="Q11" s="1" t="s">
        <v>285</v>
      </c>
      <c r="R11" s="68">
        <v>932.38</v>
      </c>
      <c r="S11" s="48" t="s">
        <v>4</v>
      </c>
      <c r="T11" s="68">
        <v>201.7</v>
      </c>
    </row>
    <row r="12" spans="1:20" ht="12" customHeight="1" x14ac:dyDescent="0.2">
      <c r="A12" s="61"/>
      <c r="B12" s="61"/>
      <c r="C12" s="61"/>
      <c r="D12" s="61"/>
      <c r="E12" s="61"/>
      <c r="F12" s="101"/>
      <c r="G12" s="58"/>
      <c r="H12" s="101"/>
      <c r="J12" s="115"/>
      <c r="K12" s="58"/>
      <c r="L12" s="101"/>
      <c r="N12" s="101"/>
      <c r="O12" s="58"/>
      <c r="P12" s="101"/>
      <c r="R12" s="115"/>
      <c r="S12" s="58"/>
      <c r="T12" s="101"/>
    </row>
    <row r="13" spans="1:20" s="106" customFormat="1" ht="11.25" customHeight="1" x14ac:dyDescent="0.2">
      <c r="A13" s="106">
        <v>1</v>
      </c>
      <c r="B13" s="106" t="s">
        <v>112</v>
      </c>
      <c r="F13" s="35">
        <v>215.333</v>
      </c>
      <c r="G13" s="48" t="s">
        <v>4</v>
      </c>
      <c r="H13" s="35">
        <v>260.39699999999999</v>
      </c>
      <c r="I13" s="106" t="s">
        <v>285</v>
      </c>
      <c r="J13" s="35">
        <v>172.565</v>
      </c>
      <c r="K13" s="48" t="s">
        <v>4</v>
      </c>
      <c r="L13" s="35">
        <v>108.53400000000001</v>
      </c>
      <c r="M13" s="106" t="s">
        <v>285</v>
      </c>
      <c r="N13" s="35">
        <v>38.012</v>
      </c>
      <c r="O13" s="48" t="s">
        <v>4</v>
      </c>
      <c r="P13" s="35">
        <v>41.351999999999997</v>
      </c>
      <c r="Q13" s="106" t="s">
        <v>285</v>
      </c>
      <c r="R13" s="35">
        <v>95.721000000000004</v>
      </c>
      <c r="S13" s="48" t="s">
        <v>4</v>
      </c>
      <c r="T13" s="35">
        <v>58.84</v>
      </c>
    </row>
    <row r="14" spans="1:20" ht="11.25" customHeight="1" x14ac:dyDescent="0.2">
      <c r="A14" s="60"/>
      <c r="B14" s="70" t="s">
        <v>95</v>
      </c>
      <c r="C14" s="70"/>
      <c r="D14" s="70"/>
      <c r="E14" s="70"/>
      <c r="F14" s="35">
        <v>185.749</v>
      </c>
      <c r="G14" s="48" t="s">
        <v>4</v>
      </c>
      <c r="H14" s="35">
        <v>256.23700000000002</v>
      </c>
      <c r="I14" s="1" t="s">
        <v>285</v>
      </c>
      <c r="J14" s="35" t="s">
        <v>284</v>
      </c>
      <c r="K14" s="48" t="s">
        <v>4</v>
      </c>
      <c r="L14" s="35" t="s">
        <v>284</v>
      </c>
      <c r="M14" s="1" t="s">
        <v>285</v>
      </c>
      <c r="N14" s="35">
        <v>24.911999999999999</v>
      </c>
      <c r="O14" s="48" t="s">
        <v>4</v>
      </c>
      <c r="P14" s="35">
        <v>35.262</v>
      </c>
      <c r="Q14" s="1" t="s">
        <v>285</v>
      </c>
      <c r="R14" s="35" t="s">
        <v>284</v>
      </c>
      <c r="S14" s="48" t="s">
        <v>4</v>
      </c>
      <c r="T14" s="35" t="s">
        <v>284</v>
      </c>
    </row>
    <row r="15" spans="1:20" ht="11.25" customHeight="1" x14ac:dyDescent="0.2">
      <c r="A15" s="106">
        <v>2</v>
      </c>
      <c r="B15" s="60" t="s">
        <v>96</v>
      </c>
      <c r="C15" s="60"/>
      <c r="D15" s="60"/>
      <c r="E15" s="60"/>
      <c r="F15" s="35" t="s">
        <v>284</v>
      </c>
      <c r="G15" s="48" t="s">
        <v>4</v>
      </c>
      <c r="H15" s="35" t="s">
        <v>284</v>
      </c>
      <c r="I15" s="1" t="s">
        <v>285</v>
      </c>
      <c r="J15" s="35">
        <v>13.648999999999999</v>
      </c>
      <c r="K15" s="48" t="s">
        <v>4</v>
      </c>
      <c r="L15" s="35">
        <v>26.716000000000001</v>
      </c>
      <c r="M15" s="1" t="s">
        <v>285</v>
      </c>
      <c r="N15" s="35" t="s">
        <v>284</v>
      </c>
      <c r="O15" s="48" t="s">
        <v>4</v>
      </c>
      <c r="P15" s="35" t="s">
        <v>284</v>
      </c>
      <c r="Q15" s="1" t="s">
        <v>285</v>
      </c>
      <c r="R15" s="35">
        <v>6.8929999999999998</v>
      </c>
      <c r="S15" s="48" t="s">
        <v>4</v>
      </c>
      <c r="T15" s="35">
        <v>13.492000000000001</v>
      </c>
    </row>
    <row r="16" spans="1:20" ht="11.25" customHeight="1" x14ac:dyDescent="0.2">
      <c r="A16" s="106">
        <v>3</v>
      </c>
      <c r="B16" s="60" t="s">
        <v>140</v>
      </c>
      <c r="C16" s="60"/>
      <c r="D16" s="60"/>
      <c r="E16" s="60"/>
      <c r="F16" s="35">
        <v>43.561999999999998</v>
      </c>
      <c r="G16" s="48" t="s">
        <v>4</v>
      </c>
      <c r="H16" s="35">
        <v>55.576000000000001</v>
      </c>
      <c r="I16" s="1" t="s">
        <v>285</v>
      </c>
      <c r="J16" s="35">
        <v>22.599</v>
      </c>
      <c r="K16" s="48" t="s">
        <v>4</v>
      </c>
      <c r="L16" s="35">
        <v>32.18</v>
      </c>
      <c r="M16" s="1" t="s">
        <v>285</v>
      </c>
      <c r="N16" s="35">
        <v>17.111000000000001</v>
      </c>
      <c r="O16" s="48" t="s">
        <v>4</v>
      </c>
      <c r="P16" s="35">
        <v>18.149000000000001</v>
      </c>
      <c r="Q16" s="1" t="s">
        <v>285</v>
      </c>
      <c r="R16" s="35">
        <v>15.481999999999999</v>
      </c>
      <c r="S16" s="48" t="s">
        <v>4</v>
      </c>
      <c r="T16" s="35">
        <v>21.524000000000001</v>
      </c>
    </row>
    <row r="17" spans="1:20" ht="11.25" customHeight="1" x14ac:dyDescent="0.2">
      <c r="A17" s="106"/>
      <c r="B17" s="70" t="s">
        <v>97</v>
      </c>
      <c r="C17" s="70"/>
      <c r="D17" s="70"/>
      <c r="E17" s="70"/>
      <c r="F17" s="35" t="s">
        <v>284</v>
      </c>
      <c r="G17" s="48" t="s">
        <v>4</v>
      </c>
      <c r="H17" s="35" t="s">
        <v>284</v>
      </c>
      <c r="I17" s="1" t="s">
        <v>285</v>
      </c>
      <c r="J17" s="35">
        <v>14.065</v>
      </c>
      <c r="K17" s="48" t="s">
        <v>4</v>
      </c>
      <c r="L17" s="35">
        <v>27.513999999999999</v>
      </c>
      <c r="M17" s="1" t="s">
        <v>285</v>
      </c>
      <c r="N17" s="35" t="s">
        <v>284</v>
      </c>
      <c r="O17" s="48" t="s">
        <v>4</v>
      </c>
      <c r="P17" s="35" t="s">
        <v>284</v>
      </c>
      <c r="Q17" s="1" t="s">
        <v>285</v>
      </c>
      <c r="R17" s="35">
        <v>6.9480000000000004</v>
      </c>
      <c r="S17" s="48" t="s">
        <v>4</v>
      </c>
      <c r="T17" s="35">
        <v>13.592000000000001</v>
      </c>
    </row>
    <row r="18" spans="1:20" ht="11.25" customHeight="1" x14ac:dyDescent="0.2">
      <c r="A18" s="106">
        <v>4</v>
      </c>
      <c r="B18" s="60" t="s">
        <v>98</v>
      </c>
      <c r="C18" s="60"/>
      <c r="D18" s="60"/>
      <c r="E18" s="60"/>
      <c r="F18" s="35">
        <v>131.1</v>
      </c>
      <c r="G18" s="48" t="s">
        <v>4</v>
      </c>
      <c r="H18" s="35">
        <v>94.165999999999997</v>
      </c>
      <c r="I18" s="1" t="s">
        <v>285</v>
      </c>
      <c r="J18" s="35">
        <v>97.346999999999994</v>
      </c>
      <c r="K18" s="48" t="s">
        <v>4</v>
      </c>
      <c r="L18" s="35">
        <v>114.032</v>
      </c>
      <c r="M18" s="1" t="s">
        <v>285</v>
      </c>
      <c r="N18" s="35">
        <v>60.566000000000003</v>
      </c>
      <c r="O18" s="48" t="s">
        <v>4</v>
      </c>
      <c r="P18" s="35">
        <v>40.656999999999996</v>
      </c>
      <c r="Q18" s="1" t="s">
        <v>285</v>
      </c>
      <c r="R18" s="35">
        <v>85.379000000000005</v>
      </c>
      <c r="S18" s="48" t="s">
        <v>4</v>
      </c>
      <c r="T18" s="35">
        <v>80.293999999999997</v>
      </c>
    </row>
    <row r="19" spans="1:20" ht="11.25" customHeight="1" x14ac:dyDescent="0.2">
      <c r="A19" s="106">
        <v>5</v>
      </c>
      <c r="B19" s="60" t="s">
        <v>141</v>
      </c>
      <c r="C19" s="60"/>
      <c r="D19" s="60"/>
      <c r="E19" s="60"/>
      <c r="F19" s="35">
        <v>25.045999999999999</v>
      </c>
      <c r="G19" s="48" t="s">
        <v>4</v>
      </c>
      <c r="H19" s="35">
        <v>27.606999999999999</v>
      </c>
      <c r="I19" s="1" t="s">
        <v>285</v>
      </c>
      <c r="J19" s="35" t="s">
        <v>284</v>
      </c>
      <c r="K19" s="48" t="s">
        <v>4</v>
      </c>
      <c r="L19" s="35" t="s">
        <v>284</v>
      </c>
      <c r="M19" s="1" t="s">
        <v>285</v>
      </c>
      <c r="N19" s="35">
        <v>13.023</v>
      </c>
      <c r="O19" s="48" t="s">
        <v>4</v>
      </c>
      <c r="P19" s="35">
        <v>14.755000000000001</v>
      </c>
      <c r="Q19" s="1" t="s">
        <v>285</v>
      </c>
      <c r="R19" s="35" t="s">
        <v>284</v>
      </c>
      <c r="S19" s="48" t="s">
        <v>4</v>
      </c>
      <c r="T19" s="35" t="s">
        <v>284</v>
      </c>
    </row>
    <row r="20" spans="1:20" ht="11.25" customHeight="1" x14ac:dyDescent="0.2">
      <c r="A20" s="106">
        <v>6</v>
      </c>
      <c r="B20" s="60" t="s">
        <v>142</v>
      </c>
      <c r="C20" s="60"/>
      <c r="D20" s="60"/>
      <c r="E20" s="60"/>
      <c r="F20" s="35">
        <v>558.63499999999999</v>
      </c>
      <c r="G20" s="48" t="s">
        <v>4</v>
      </c>
      <c r="H20" s="35">
        <v>369.88099999999997</v>
      </c>
      <c r="I20" s="1" t="s">
        <v>285</v>
      </c>
      <c r="J20" s="35">
        <v>254.477</v>
      </c>
      <c r="K20" s="48" t="s">
        <v>4</v>
      </c>
      <c r="L20" s="35">
        <v>156.304</v>
      </c>
      <c r="M20" s="1" t="s">
        <v>285</v>
      </c>
      <c r="N20" s="35">
        <v>151.96600000000001</v>
      </c>
      <c r="O20" s="48" t="s">
        <v>4</v>
      </c>
      <c r="P20" s="35">
        <v>84.481999999999999</v>
      </c>
      <c r="Q20" s="1" t="s">
        <v>285</v>
      </c>
      <c r="R20" s="35">
        <v>88.546000000000006</v>
      </c>
      <c r="S20" s="48" t="s">
        <v>4</v>
      </c>
      <c r="T20" s="35">
        <v>49.902000000000001</v>
      </c>
    </row>
    <row r="21" spans="1:20" ht="11.25" customHeight="1" x14ac:dyDescent="0.2">
      <c r="A21" s="106"/>
      <c r="B21" s="70" t="s">
        <v>99</v>
      </c>
      <c r="C21" s="70"/>
      <c r="D21" s="70"/>
      <c r="E21" s="70"/>
      <c r="F21" s="35">
        <v>237.33699999999999</v>
      </c>
      <c r="G21" s="48" t="s">
        <v>4</v>
      </c>
      <c r="H21" s="35">
        <v>207.113</v>
      </c>
      <c r="I21" s="1" t="s">
        <v>285</v>
      </c>
      <c r="J21" s="35">
        <v>5.1159999999999997</v>
      </c>
      <c r="K21" s="48" t="s">
        <v>4</v>
      </c>
      <c r="L21" s="35">
        <v>8.69</v>
      </c>
      <c r="M21" s="1" t="s">
        <v>285</v>
      </c>
      <c r="N21" s="35">
        <v>63.145000000000003</v>
      </c>
      <c r="O21" s="48" t="s">
        <v>4</v>
      </c>
      <c r="P21" s="35">
        <v>54.320999999999998</v>
      </c>
      <c r="Q21" s="1" t="s">
        <v>285</v>
      </c>
      <c r="R21" s="35">
        <v>1.609</v>
      </c>
      <c r="S21" s="48" t="s">
        <v>4</v>
      </c>
      <c r="T21" s="35">
        <v>2.5190000000000001</v>
      </c>
    </row>
    <row r="22" spans="1:20" ht="11.25" customHeight="1" x14ac:dyDescent="0.2">
      <c r="A22" s="106"/>
      <c r="B22" s="70" t="s">
        <v>100</v>
      </c>
      <c r="C22" s="70"/>
      <c r="D22" s="70"/>
      <c r="E22" s="70"/>
      <c r="F22" s="35">
        <v>172.923</v>
      </c>
      <c r="G22" s="48" t="s">
        <v>4</v>
      </c>
      <c r="H22" s="35">
        <v>266.851</v>
      </c>
      <c r="I22" s="1" t="s">
        <v>285</v>
      </c>
      <c r="J22" s="35">
        <v>201.71</v>
      </c>
      <c r="K22" s="48" t="s">
        <v>4</v>
      </c>
      <c r="L22" s="35">
        <v>147.94200000000001</v>
      </c>
      <c r="M22" s="1" t="s">
        <v>285</v>
      </c>
      <c r="N22" s="35">
        <v>18.573</v>
      </c>
      <c r="O22" s="48" t="s">
        <v>4</v>
      </c>
      <c r="P22" s="35">
        <v>21.321000000000002</v>
      </c>
      <c r="Q22" s="1" t="s">
        <v>285</v>
      </c>
      <c r="R22" s="35">
        <v>60.265000000000001</v>
      </c>
      <c r="S22" s="48" t="s">
        <v>4</v>
      </c>
      <c r="T22" s="35">
        <v>42.293999999999997</v>
      </c>
    </row>
    <row r="23" spans="1:20" ht="11.25" customHeight="1" x14ac:dyDescent="0.2">
      <c r="A23" s="106"/>
      <c r="B23" s="70" t="s">
        <v>101</v>
      </c>
      <c r="C23" s="70"/>
      <c r="D23" s="70"/>
      <c r="E23" s="70"/>
      <c r="F23" s="35">
        <v>112.09099999999999</v>
      </c>
      <c r="G23" s="48" t="s">
        <v>4</v>
      </c>
      <c r="H23" s="35">
        <v>120.313</v>
      </c>
      <c r="I23" s="1" t="s">
        <v>285</v>
      </c>
      <c r="J23" s="35" t="s">
        <v>284</v>
      </c>
      <c r="K23" s="48" t="s">
        <v>4</v>
      </c>
      <c r="L23" s="35" t="s">
        <v>284</v>
      </c>
      <c r="M23" s="1" t="s">
        <v>285</v>
      </c>
      <c r="N23" s="35">
        <v>43.993000000000002</v>
      </c>
      <c r="O23" s="48" t="s">
        <v>4</v>
      </c>
      <c r="P23" s="35">
        <v>42.698999999999998</v>
      </c>
      <c r="Q23" s="1" t="s">
        <v>285</v>
      </c>
      <c r="R23" s="35" t="s">
        <v>284</v>
      </c>
      <c r="S23" s="48" t="s">
        <v>4</v>
      </c>
      <c r="T23" s="35" t="s">
        <v>284</v>
      </c>
    </row>
    <row r="24" spans="1:20" ht="11.25" customHeight="1" x14ac:dyDescent="0.2">
      <c r="A24" s="106">
        <v>7</v>
      </c>
      <c r="B24" s="60" t="s">
        <v>143</v>
      </c>
      <c r="C24" s="60"/>
      <c r="D24" s="60"/>
      <c r="E24" s="60"/>
      <c r="F24" s="35">
        <v>25.548999999999999</v>
      </c>
      <c r="G24" s="48" t="s">
        <v>4</v>
      </c>
      <c r="H24" s="35">
        <v>29.068999999999999</v>
      </c>
      <c r="I24" s="1" t="s">
        <v>285</v>
      </c>
      <c r="J24" s="35">
        <v>77.650999999999996</v>
      </c>
      <c r="K24" s="48" t="s">
        <v>4</v>
      </c>
      <c r="L24" s="35">
        <v>152.084</v>
      </c>
      <c r="M24" s="1" t="s">
        <v>285</v>
      </c>
      <c r="N24" s="35">
        <v>10.856</v>
      </c>
      <c r="O24" s="48" t="s">
        <v>4</v>
      </c>
      <c r="P24" s="35">
        <v>13.002000000000001</v>
      </c>
      <c r="Q24" s="1" t="s">
        <v>285</v>
      </c>
      <c r="R24" s="35">
        <v>27.565999999999999</v>
      </c>
      <c r="S24" s="48" t="s">
        <v>4</v>
      </c>
      <c r="T24" s="35">
        <v>53.99</v>
      </c>
    </row>
    <row r="25" spans="1:20" ht="11.25" customHeight="1" x14ac:dyDescent="0.2">
      <c r="A25" s="106"/>
      <c r="B25" s="70" t="s">
        <v>102</v>
      </c>
      <c r="C25" s="70"/>
      <c r="D25" s="70"/>
      <c r="E25" s="70"/>
      <c r="F25" s="35">
        <v>25.548999999999999</v>
      </c>
      <c r="G25" s="48" t="s">
        <v>4</v>
      </c>
      <c r="H25" s="35">
        <v>29.068999999999999</v>
      </c>
      <c r="I25" s="1" t="s">
        <v>285</v>
      </c>
      <c r="J25" s="35">
        <v>77.650999999999996</v>
      </c>
      <c r="K25" s="48" t="s">
        <v>4</v>
      </c>
      <c r="L25" s="35">
        <v>152.084</v>
      </c>
      <c r="M25" s="1" t="s">
        <v>285</v>
      </c>
      <c r="N25" s="35">
        <v>10.856</v>
      </c>
      <c r="O25" s="48" t="s">
        <v>4</v>
      </c>
      <c r="P25" s="35">
        <v>13.002000000000001</v>
      </c>
      <c r="Q25" s="1" t="s">
        <v>285</v>
      </c>
      <c r="R25" s="35">
        <v>27.565999999999999</v>
      </c>
      <c r="S25" s="48" t="s">
        <v>4</v>
      </c>
      <c r="T25" s="35">
        <v>53.99</v>
      </c>
    </row>
    <row r="26" spans="1:20" ht="11.25" customHeight="1" x14ac:dyDescent="0.2">
      <c r="A26" s="106">
        <v>8</v>
      </c>
      <c r="B26" s="60" t="s">
        <v>113</v>
      </c>
      <c r="C26" s="60"/>
      <c r="D26" s="60"/>
      <c r="E26" s="60"/>
      <c r="F26" s="35">
        <v>380.93900000000002</v>
      </c>
      <c r="G26" s="48" t="s">
        <v>4</v>
      </c>
      <c r="H26" s="35">
        <v>158.79599999999999</v>
      </c>
      <c r="I26" s="1" t="s">
        <v>285</v>
      </c>
      <c r="J26" s="35">
        <v>229.73</v>
      </c>
      <c r="K26" s="48" t="s">
        <v>4</v>
      </c>
      <c r="L26" s="35">
        <v>133.197</v>
      </c>
      <c r="M26" s="1" t="s">
        <v>285</v>
      </c>
      <c r="N26" s="35">
        <v>201.80600000000001</v>
      </c>
      <c r="O26" s="48" t="s">
        <v>4</v>
      </c>
      <c r="P26" s="35">
        <v>85.486000000000004</v>
      </c>
      <c r="Q26" s="1" t="s">
        <v>285</v>
      </c>
      <c r="R26" s="35">
        <v>106.023</v>
      </c>
      <c r="S26" s="48" t="s">
        <v>4</v>
      </c>
      <c r="T26" s="35">
        <v>43.091999999999999</v>
      </c>
    </row>
    <row r="27" spans="1:20" ht="11.25" customHeight="1" x14ac:dyDescent="0.2">
      <c r="A27" s="106">
        <v>9</v>
      </c>
      <c r="B27" s="60" t="s">
        <v>103</v>
      </c>
      <c r="C27" s="60"/>
      <c r="D27" s="60"/>
      <c r="E27" s="60"/>
      <c r="F27" s="35">
        <v>237.46199999999999</v>
      </c>
      <c r="G27" s="48" t="s">
        <v>4</v>
      </c>
      <c r="H27" s="35">
        <v>167.096</v>
      </c>
      <c r="I27" s="1" t="s">
        <v>285</v>
      </c>
      <c r="J27" s="35">
        <v>86.302999999999997</v>
      </c>
      <c r="K27" s="48" t="s">
        <v>4</v>
      </c>
      <c r="L27" s="35">
        <v>54.317</v>
      </c>
      <c r="M27" s="1" t="s">
        <v>285</v>
      </c>
      <c r="N27" s="35">
        <v>62.087000000000003</v>
      </c>
      <c r="O27" s="48" t="s">
        <v>4</v>
      </c>
      <c r="P27" s="35">
        <v>40.438000000000002</v>
      </c>
      <c r="Q27" s="1" t="s">
        <v>285</v>
      </c>
      <c r="R27" s="35">
        <v>57</v>
      </c>
      <c r="S27" s="48" t="s">
        <v>4</v>
      </c>
      <c r="T27" s="35">
        <v>39.206000000000003</v>
      </c>
    </row>
    <row r="28" spans="1:20" ht="11.25" customHeight="1" x14ac:dyDescent="0.2">
      <c r="A28" s="106">
        <v>10</v>
      </c>
      <c r="B28" s="60" t="s">
        <v>104</v>
      </c>
      <c r="C28" s="60"/>
      <c r="D28" s="60"/>
      <c r="E28" s="60"/>
      <c r="F28" s="35">
        <v>128.27000000000001</v>
      </c>
      <c r="G28" s="48" t="s">
        <v>4</v>
      </c>
      <c r="H28" s="35">
        <v>59.104999999999997</v>
      </c>
      <c r="I28" s="1" t="s">
        <v>285</v>
      </c>
      <c r="J28" s="35">
        <v>52.555999999999997</v>
      </c>
      <c r="K28" s="48" t="s">
        <v>4</v>
      </c>
      <c r="L28" s="35">
        <v>36.264000000000003</v>
      </c>
      <c r="M28" s="1" t="s">
        <v>285</v>
      </c>
      <c r="N28" s="35">
        <v>96.849000000000004</v>
      </c>
      <c r="O28" s="48" t="s">
        <v>4</v>
      </c>
      <c r="P28" s="35">
        <v>46.295999999999999</v>
      </c>
      <c r="Q28" s="1" t="s">
        <v>285</v>
      </c>
      <c r="R28" s="35">
        <v>25.34</v>
      </c>
      <c r="S28" s="48" t="s">
        <v>4</v>
      </c>
      <c r="T28" s="35">
        <v>18.731000000000002</v>
      </c>
    </row>
    <row r="29" spans="1:20" ht="11.25" customHeight="1" x14ac:dyDescent="0.2">
      <c r="A29" s="106">
        <v>11</v>
      </c>
      <c r="B29" s="60" t="s">
        <v>105</v>
      </c>
      <c r="C29" s="60"/>
      <c r="D29" s="60"/>
      <c r="E29" s="60"/>
      <c r="F29" s="35">
        <v>43.835000000000001</v>
      </c>
      <c r="G29" s="48" t="s">
        <v>4</v>
      </c>
      <c r="H29" s="35">
        <v>36.929000000000002</v>
      </c>
      <c r="I29" s="1" t="s">
        <v>285</v>
      </c>
      <c r="J29" s="35">
        <v>8.5039999999999996</v>
      </c>
      <c r="K29" s="48" t="s">
        <v>4</v>
      </c>
      <c r="L29" s="35">
        <v>8.8450000000000006</v>
      </c>
      <c r="M29" s="1" t="s">
        <v>285</v>
      </c>
      <c r="N29" s="35">
        <v>21.295000000000002</v>
      </c>
      <c r="O29" s="48" t="s">
        <v>4</v>
      </c>
      <c r="P29" s="35">
        <v>17.593</v>
      </c>
      <c r="Q29" s="1" t="s">
        <v>285</v>
      </c>
      <c r="R29" s="35">
        <v>6.875</v>
      </c>
      <c r="S29" s="48" t="s">
        <v>4</v>
      </c>
      <c r="T29" s="35">
        <v>6.8620000000000001</v>
      </c>
    </row>
    <row r="30" spans="1:20" ht="11.25" customHeight="1" x14ac:dyDescent="0.2">
      <c r="A30" s="106">
        <v>12</v>
      </c>
      <c r="B30" s="60" t="s">
        <v>106</v>
      </c>
      <c r="C30" s="60"/>
      <c r="D30" s="60"/>
      <c r="E30" s="60"/>
      <c r="F30" s="35">
        <v>73.381</v>
      </c>
      <c r="G30" s="48" t="s">
        <v>4</v>
      </c>
      <c r="H30" s="35">
        <v>44.927</v>
      </c>
      <c r="I30" s="1" t="s">
        <v>285</v>
      </c>
      <c r="J30" s="35">
        <v>65.566999999999993</v>
      </c>
      <c r="K30" s="48" t="s">
        <v>4</v>
      </c>
      <c r="L30" s="35">
        <v>38.191000000000003</v>
      </c>
      <c r="M30" s="1" t="s">
        <v>285</v>
      </c>
      <c r="N30" s="35">
        <v>51.084000000000003</v>
      </c>
      <c r="O30" s="48" t="s">
        <v>4</v>
      </c>
      <c r="P30" s="35">
        <v>33.679000000000002</v>
      </c>
      <c r="Q30" s="1" t="s">
        <v>285</v>
      </c>
      <c r="R30" s="35">
        <v>63.164000000000001</v>
      </c>
      <c r="S30" s="48" t="s">
        <v>4</v>
      </c>
      <c r="T30" s="35">
        <v>49.567</v>
      </c>
    </row>
    <row r="31" spans="1:20" ht="11.25" customHeight="1" x14ac:dyDescent="0.2">
      <c r="A31" s="106">
        <v>13</v>
      </c>
      <c r="B31" s="60" t="s">
        <v>107</v>
      </c>
      <c r="C31" s="60"/>
      <c r="D31" s="60"/>
      <c r="E31" s="60"/>
      <c r="F31" s="35">
        <v>30.616</v>
      </c>
      <c r="G31" s="48" t="s">
        <v>4</v>
      </c>
      <c r="H31" s="35">
        <v>28.663</v>
      </c>
      <c r="I31" s="1" t="s">
        <v>285</v>
      </c>
      <c r="J31" s="35">
        <v>4.3380000000000001</v>
      </c>
      <c r="K31" s="48" t="s">
        <v>4</v>
      </c>
      <c r="L31" s="35">
        <v>8.4719999999999995</v>
      </c>
      <c r="M31" s="1" t="s">
        <v>285</v>
      </c>
      <c r="N31" s="35">
        <v>14.55</v>
      </c>
      <c r="O31" s="48" t="s">
        <v>4</v>
      </c>
      <c r="P31" s="35">
        <v>12.984999999999999</v>
      </c>
      <c r="Q31" s="1" t="s">
        <v>285</v>
      </c>
      <c r="R31" s="35">
        <v>1.998</v>
      </c>
      <c r="S31" s="48" t="s">
        <v>4</v>
      </c>
      <c r="T31" s="35">
        <v>3.903</v>
      </c>
    </row>
    <row r="32" spans="1:20" ht="11.25" customHeight="1" x14ac:dyDescent="0.2">
      <c r="A32" s="106">
        <v>14</v>
      </c>
      <c r="B32" s="60" t="s">
        <v>144</v>
      </c>
      <c r="C32" s="60"/>
      <c r="D32" s="60"/>
      <c r="E32" s="60"/>
      <c r="F32" s="35">
        <v>91.796999999999997</v>
      </c>
      <c r="G32" s="48" t="s">
        <v>4</v>
      </c>
      <c r="H32" s="35">
        <v>79.31</v>
      </c>
      <c r="I32" s="1" t="s">
        <v>285</v>
      </c>
      <c r="J32" s="35">
        <v>174.39099999999999</v>
      </c>
      <c r="K32" s="48" t="s">
        <v>4</v>
      </c>
      <c r="L32" s="35">
        <v>138.863</v>
      </c>
      <c r="M32" s="1" t="s">
        <v>285</v>
      </c>
      <c r="N32" s="35">
        <v>49.293999999999997</v>
      </c>
      <c r="O32" s="48" t="s">
        <v>4</v>
      </c>
      <c r="P32" s="35">
        <v>43.863999999999997</v>
      </c>
      <c r="Q32" s="1" t="s">
        <v>285</v>
      </c>
      <c r="R32" s="35">
        <v>63.283000000000001</v>
      </c>
      <c r="S32" s="48" t="s">
        <v>4</v>
      </c>
      <c r="T32" s="35">
        <v>53.783000000000001</v>
      </c>
    </row>
    <row r="33" spans="1:20" ht="11.25" customHeight="1" x14ac:dyDescent="0.2">
      <c r="A33" s="106">
        <v>15</v>
      </c>
      <c r="B33" s="60" t="s">
        <v>108</v>
      </c>
      <c r="C33" s="60"/>
      <c r="D33" s="60"/>
      <c r="E33" s="60"/>
      <c r="F33" s="35">
        <v>80.400999999999996</v>
      </c>
      <c r="G33" s="48" t="s">
        <v>4</v>
      </c>
      <c r="H33" s="35">
        <v>85.986000000000004</v>
      </c>
      <c r="I33" s="1" t="s">
        <v>285</v>
      </c>
      <c r="J33" s="35">
        <v>38.529000000000003</v>
      </c>
      <c r="K33" s="48" t="s">
        <v>4</v>
      </c>
      <c r="L33" s="35">
        <v>48.912999999999997</v>
      </c>
      <c r="M33" s="1" t="s">
        <v>285</v>
      </c>
      <c r="N33" s="35">
        <v>37.212000000000003</v>
      </c>
      <c r="O33" s="48" t="s">
        <v>4</v>
      </c>
      <c r="P33" s="35">
        <v>41.703000000000003</v>
      </c>
      <c r="Q33" s="1" t="s">
        <v>285</v>
      </c>
      <c r="R33" s="35">
        <v>15.885999999999999</v>
      </c>
      <c r="S33" s="48" t="s">
        <v>4</v>
      </c>
      <c r="T33" s="35">
        <v>20.07</v>
      </c>
    </row>
    <row r="34" spans="1:20" ht="11.25" customHeight="1" x14ac:dyDescent="0.2">
      <c r="A34" s="106">
        <v>16</v>
      </c>
      <c r="B34" s="60" t="s">
        <v>248</v>
      </c>
      <c r="C34" s="60"/>
      <c r="D34" s="60"/>
      <c r="E34" s="60"/>
      <c r="F34" s="35">
        <v>79.129000000000005</v>
      </c>
      <c r="G34" s="48" t="s">
        <v>4</v>
      </c>
      <c r="H34" s="35">
        <v>71.188999999999993</v>
      </c>
      <c r="I34" s="1" t="s">
        <v>285</v>
      </c>
      <c r="J34" s="35">
        <v>53.689</v>
      </c>
      <c r="K34" s="48" t="s">
        <v>4</v>
      </c>
      <c r="L34" s="35">
        <v>34.365000000000002</v>
      </c>
      <c r="M34" s="1" t="s">
        <v>285</v>
      </c>
      <c r="N34" s="35">
        <v>25.651</v>
      </c>
      <c r="O34" s="48" t="s">
        <v>4</v>
      </c>
      <c r="P34" s="35">
        <v>23.585000000000001</v>
      </c>
      <c r="Q34" s="1" t="s">
        <v>285</v>
      </c>
      <c r="R34" s="35">
        <v>15.414999999999999</v>
      </c>
      <c r="S34" s="48" t="s">
        <v>4</v>
      </c>
      <c r="T34" s="35">
        <v>11.186999999999999</v>
      </c>
    </row>
    <row r="35" spans="1:20" ht="11.25" customHeight="1" x14ac:dyDescent="0.2">
      <c r="A35" s="106">
        <v>17</v>
      </c>
      <c r="B35" s="60" t="s">
        <v>109</v>
      </c>
      <c r="C35" s="60"/>
      <c r="D35" s="60"/>
      <c r="E35" s="60"/>
      <c r="F35" s="35" t="s">
        <v>284</v>
      </c>
      <c r="G35" s="48" t="s">
        <v>4</v>
      </c>
      <c r="H35" s="35" t="s">
        <v>284</v>
      </c>
      <c r="I35" s="1" t="s">
        <v>285</v>
      </c>
      <c r="J35" s="35">
        <v>7.8789999999999996</v>
      </c>
      <c r="K35" s="48" t="s">
        <v>4</v>
      </c>
      <c r="L35" s="35">
        <v>9.2609999999999992</v>
      </c>
      <c r="M35" s="1" t="s">
        <v>285</v>
      </c>
      <c r="N35" s="35" t="s">
        <v>284</v>
      </c>
      <c r="O35" s="48" t="s">
        <v>4</v>
      </c>
      <c r="P35" s="35" t="s">
        <v>284</v>
      </c>
      <c r="Q35" s="1" t="s">
        <v>285</v>
      </c>
      <c r="R35" s="35">
        <v>5.4320000000000004</v>
      </c>
      <c r="S35" s="48" t="s">
        <v>4</v>
      </c>
      <c r="T35" s="35">
        <v>8.08</v>
      </c>
    </row>
    <row r="36" spans="1:20" ht="11.25" customHeight="1" x14ac:dyDescent="0.2">
      <c r="A36" s="106">
        <v>18</v>
      </c>
      <c r="B36" s="60" t="s">
        <v>110</v>
      </c>
      <c r="C36" s="60"/>
      <c r="D36" s="60"/>
      <c r="E36" s="60"/>
      <c r="F36" s="35">
        <v>638.91300000000001</v>
      </c>
      <c r="G36" s="48" t="s">
        <v>4</v>
      </c>
      <c r="H36" s="35">
        <v>220.89400000000001</v>
      </c>
      <c r="I36" s="1" t="s">
        <v>285</v>
      </c>
      <c r="J36" s="35">
        <v>386.05799999999999</v>
      </c>
      <c r="K36" s="48" t="s">
        <v>4</v>
      </c>
      <c r="L36" s="35">
        <v>138.14699999999999</v>
      </c>
      <c r="M36" s="1" t="s">
        <v>285</v>
      </c>
      <c r="N36" s="35">
        <v>384.10700000000003</v>
      </c>
      <c r="O36" s="48" t="s">
        <v>4</v>
      </c>
      <c r="P36" s="35">
        <v>177.42599999999999</v>
      </c>
      <c r="Q36" s="1" t="s">
        <v>285</v>
      </c>
      <c r="R36" s="35">
        <v>249.68899999999999</v>
      </c>
      <c r="S36" s="48" t="s">
        <v>4</v>
      </c>
      <c r="T36" s="35">
        <v>126.72</v>
      </c>
    </row>
    <row r="37" spans="1:20" ht="11.25" customHeight="1" x14ac:dyDescent="0.2">
      <c r="A37" s="106">
        <v>19</v>
      </c>
      <c r="B37" s="60" t="s">
        <v>114</v>
      </c>
      <c r="C37" s="60"/>
      <c r="D37" s="60"/>
      <c r="E37" s="60"/>
      <c r="F37" s="35" t="s">
        <v>284</v>
      </c>
      <c r="G37" s="48" t="s">
        <v>4</v>
      </c>
      <c r="H37" s="35" t="s">
        <v>284</v>
      </c>
      <c r="I37" s="1" t="s">
        <v>285</v>
      </c>
      <c r="J37" s="35" t="s">
        <v>284</v>
      </c>
      <c r="K37" s="48" t="s">
        <v>4</v>
      </c>
      <c r="L37" s="35" t="s">
        <v>284</v>
      </c>
      <c r="M37" s="1" t="s">
        <v>285</v>
      </c>
      <c r="N37" s="35" t="s">
        <v>284</v>
      </c>
      <c r="O37" s="48" t="s">
        <v>4</v>
      </c>
      <c r="P37" s="35" t="s">
        <v>284</v>
      </c>
      <c r="Q37" s="1" t="s">
        <v>285</v>
      </c>
      <c r="R37" s="35" t="s">
        <v>284</v>
      </c>
      <c r="S37" s="48" t="s">
        <v>4</v>
      </c>
      <c r="T37" s="35" t="s">
        <v>284</v>
      </c>
    </row>
    <row r="38" spans="1:20" ht="11.25" customHeight="1" x14ac:dyDescent="0.2">
      <c r="A38" s="106">
        <v>20</v>
      </c>
      <c r="B38" s="60" t="s">
        <v>111</v>
      </c>
      <c r="C38" s="60"/>
      <c r="D38" s="60"/>
      <c r="E38" s="60"/>
      <c r="F38" s="35">
        <v>35.192999999999998</v>
      </c>
      <c r="G38" s="48" t="s">
        <v>4</v>
      </c>
      <c r="H38" s="35">
        <v>59.767000000000003</v>
      </c>
      <c r="I38" s="1" t="s">
        <v>285</v>
      </c>
      <c r="J38" s="35">
        <v>5.9669999999999996</v>
      </c>
      <c r="K38" s="48" t="s">
        <v>4</v>
      </c>
      <c r="L38" s="35">
        <v>9.4489999999999998</v>
      </c>
      <c r="M38" s="1" t="s">
        <v>285</v>
      </c>
      <c r="N38" s="35">
        <v>19.492000000000001</v>
      </c>
      <c r="O38" s="48" t="s">
        <v>4</v>
      </c>
      <c r="P38" s="35">
        <v>35.470999999999997</v>
      </c>
      <c r="Q38" s="1" t="s">
        <v>285</v>
      </c>
      <c r="R38" s="35">
        <v>2.6859999999999999</v>
      </c>
      <c r="S38" s="48" t="s">
        <v>4</v>
      </c>
      <c r="T38" s="35">
        <v>4.2530000000000001</v>
      </c>
    </row>
    <row r="39" spans="1:20" ht="12" customHeight="1" thickBot="1" x14ac:dyDescent="0.25">
      <c r="A39" s="51"/>
      <c r="B39" s="51"/>
      <c r="C39" s="51"/>
      <c r="D39" s="51"/>
      <c r="E39" s="51"/>
      <c r="F39" s="118"/>
      <c r="G39" s="118"/>
      <c r="H39" s="118"/>
      <c r="I39" s="119"/>
      <c r="J39" s="119"/>
      <c r="K39" s="119"/>
      <c r="L39" s="118"/>
      <c r="M39" s="43"/>
      <c r="N39" s="118"/>
      <c r="O39" s="118"/>
      <c r="P39" s="118"/>
      <c r="Q39" s="119"/>
      <c r="R39" s="119"/>
      <c r="S39" s="119"/>
      <c r="T39" s="118"/>
    </row>
    <row r="40" spans="1:20" ht="12.75" customHeight="1" x14ac:dyDescent="0.2">
      <c r="A40" s="34"/>
    </row>
    <row r="42" spans="1:20" ht="15" x14ac:dyDescent="0.25">
      <c r="B42" s="29"/>
      <c r="C42" s="29"/>
      <c r="D42" s="29"/>
      <c r="E42" s="29"/>
    </row>
  </sheetData>
  <sheetProtection formatCells="0" formatColumns="0" formatRows="0"/>
  <mergeCells count="11">
    <mergeCell ref="A11:B11"/>
    <mergeCell ref="F6:L6"/>
    <mergeCell ref="F7:H7"/>
    <mergeCell ref="G8:H8"/>
    <mergeCell ref="J7:L7"/>
    <mergeCell ref="K8:L8"/>
    <mergeCell ref="N6:T6"/>
    <mergeCell ref="N7:P7"/>
    <mergeCell ref="R7:T7"/>
    <mergeCell ref="O8:P8"/>
    <mergeCell ref="S8:T8"/>
  </mergeCells>
  <phoneticPr fontId="5" type="noConversion"/>
  <pageMargins left="0.75" right="0.75" top="1" bottom="1" header="0.5" footer="0.5"/>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426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520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521</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41" t="s">
        <v>427</v>
      </c>
      <c r="B6" s="541"/>
      <c r="C6" s="34"/>
      <c r="D6" s="34"/>
      <c r="E6" s="34"/>
      <c r="F6" s="523" t="s">
        <v>239</v>
      </c>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row>
    <row r="7" spans="1:40" ht="15" customHeight="1" x14ac:dyDescent="0.25">
      <c r="A7" s="541"/>
      <c r="B7" s="541"/>
      <c r="C7" s="34"/>
      <c r="D7" s="34"/>
      <c r="E7" s="34"/>
      <c r="F7" s="539" t="s">
        <v>399</v>
      </c>
      <c r="G7" s="539"/>
      <c r="H7" s="539"/>
      <c r="I7" s="133"/>
      <c r="J7" s="539" t="s">
        <v>400</v>
      </c>
      <c r="K7" s="539"/>
      <c r="L7" s="539"/>
      <c r="M7" s="146"/>
      <c r="N7" s="539" t="s">
        <v>395</v>
      </c>
      <c r="O7" s="539"/>
      <c r="P7" s="539"/>
      <c r="Q7" s="146"/>
      <c r="R7" s="539" t="s">
        <v>394</v>
      </c>
      <c r="S7" s="539"/>
      <c r="T7" s="539"/>
      <c r="U7" s="133"/>
      <c r="V7" s="539" t="s">
        <v>396</v>
      </c>
      <c r="W7" s="539"/>
      <c r="X7" s="539"/>
      <c r="Y7" s="133"/>
      <c r="Z7" s="539" t="s">
        <v>401</v>
      </c>
      <c r="AA7" s="539"/>
      <c r="AB7" s="539"/>
      <c r="AC7" s="146"/>
      <c r="AD7" s="539" t="s">
        <v>402</v>
      </c>
      <c r="AE7" s="539"/>
      <c r="AF7" s="539"/>
      <c r="AG7" s="146"/>
      <c r="AH7" s="539" t="s">
        <v>403</v>
      </c>
      <c r="AI7" s="539"/>
      <c r="AJ7" s="539"/>
      <c r="AK7" s="133"/>
      <c r="AL7" s="539" t="s">
        <v>22</v>
      </c>
      <c r="AM7" s="539"/>
      <c r="AN7" s="539"/>
    </row>
    <row r="8" spans="1:40" ht="10.5" customHeight="1" thickBot="1" x14ac:dyDescent="0.25">
      <c r="A8" s="50"/>
      <c r="B8" s="50"/>
      <c r="C8" s="50"/>
      <c r="D8" s="50"/>
      <c r="E8" s="50"/>
      <c r="F8" s="26" t="s">
        <v>22</v>
      </c>
      <c r="G8" s="540" t="s">
        <v>125</v>
      </c>
      <c r="H8" s="540"/>
      <c r="I8" s="107"/>
      <c r="J8" s="26" t="s">
        <v>22</v>
      </c>
      <c r="K8" s="540" t="s">
        <v>125</v>
      </c>
      <c r="L8" s="540"/>
      <c r="M8" s="107"/>
      <c r="N8" s="26" t="s">
        <v>22</v>
      </c>
      <c r="O8" s="540" t="s">
        <v>125</v>
      </c>
      <c r="P8" s="540"/>
      <c r="Q8" s="107"/>
      <c r="R8" s="26" t="s">
        <v>22</v>
      </c>
      <c r="S8" s="540" t="s">
        <v>125</v>
      </c>
      <c r="T8" s="540"/>
      <c r="U8" s="107"/>
      <c r="V8" s="26" t="s">
        <v>22</v>
      </c>
      <c r="W8" s="540" t="s">
        <v>125</v>
      </c>
      <c r="X8" s="540"/>
      <c r="Y8" s="107"/>
      <c r="Z8" s="26" t="s">
        <v>22</v>
      </c>
      <c r="AA8" s="540" t="s">
        <v>125</v>
      </c>
      <c r="AB8" s="540"/>
      <c r="AC8" s="107"/>
      <c r="AD8" s="26" t="s">
        <v>22</v>
      </c>
      <c r="AE8" s="540" t="s">
        <v>125</v>
      </c>
      <c r="AF8" s="540"/>
      <c r="AG8" s="107"/>
      <c r="AH8" s="26" t="s">
        <v>22</v>
      </c>
      <c r="AI8" s="540" t="s">
        <v>125</v>
      </c>
      <c r="AJ8" s="540"/>
      <c r="AK8" s="107"/>
      <c r="AL8" s="26" t="s">
        <v>22</v>
      </c>
      <c r="AM8" s="540" t="s">
        <v>125</v>
      </c>
      <c r="AN8" s="540"/>
    </row>
    <row r="9" spans="1:40" ht="10.5" customHeight="1" x14ac:dyDescent="0.2">
      <c r="A9" s="541"/>
      <c r="B9" s="54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41" t="s">
        <v>22</v>
      </c>
      <c r="B11" s="541"/>
      <c r="C11" s="34"/>
      <c r="D11" s="34"/>
      <c r="E11" s="34"/>
      <c r="F11" s="128">
        <v>222.16</v>
      </c>
      <c r="G11" s="135" t="s">
        <v>4</v>
      </c>
      <c r="H11" s="128">
        <v>151.26400000000001</v>
      </c>
      <c r="I11" s="59" t="s">
        <v>285</v>
      </c>
      <c r="J11" s="128">
        <v>218.92699999999999</v>
      </c>
      <c r="K11" s="135" t="s">
        <v>4</v>
      </c>
      <c r="L11" s="128">
        <v>100.056</v>
      </c>
      <c r="M11" s="59" t="s">
        <v>285</v>
      </c>
      <c r="N11" s="128">
        <v>117.76</v>
      </c>
      <c r="O11" s="135" t="s">
        <v>4</v>
      </c>
      <c r="P11" s="128">
        <v>155.46600000000001</v>
      </c>
      <c r="Q11" s="59" t="s">
        <v>285</v>
      </c>
      <c r="R11" s="128">
        <v>420.71</v>
      </c>
      <c r="S11" s="135" t="s">
        <v>4</v>
      </c>
      <c r="T11" s="128">
        <v>124.247</v>
      </c>
      <c r="U11" s="59" t="s">
        <v>285</v>
      </c>
      <c r="V11" s="128">
        <v>503.17700000000002</v>
      </c>
      <c r="W11" s="135" t="s">
        <v>4</v>
      </c>
      <c r="X11" s="128">
        <v>214.631</v>
      </c>
      <c r="Y11" s="59" t="s">
        <v>285</v>
      </c>
      <c r="Z11" s="128">
        <v>136.542</v>
      </c>
      <c r="AA11" s="135" t="s">
        <v>4</v>
      </c>
      <c r="AB11" s="128">
        <v>74.784999999999997</v>
      </c>
      <c r="AC11" s="59" t="s">
        <v>285</v>
      </c>
      <c r="AD11" s="128">
        <v>43.103000000000002</v>
      </c>
      <c r="AE11" s="135" t="s">
        <v>4</v>
      </c>
      <c r="AF11" s="128">
        <v>53.084000000000003</v>
      </c>
      <c r="AG11" s="59" t="s">
        <v>285</v>
      </c>
      <c r="AH11" s="128">
        <v>89.418999999999997</v>
      </c>
      <c r="AI11" s="135" t="s">
        <v>4</v>
      </c>
      <c r="AJ11" s="128">
        <v>93.287000000000006</v>
      </c>
      <c r="AK11" s="59" t="s">
        <v>285</v>
      </c>
      <c r="AL11" s="128">
        <v>1751.799</v>
      </c>
      <c r="AM11" s="135" t="s">
        <v>4</v>
      </c>
      <c r="AN11" s="128">
        <v>370.11700000000002</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51" t="s">
        <v>149</v>
      </c>
      <c r="B13" s="551"/>
      <c r="C13" s="56"/>
      <c r="D13" s="56"/>
      <c r="E13" s="56"/>
      <c r="G13" s="301"/>
      <c r="K13" s="302"/>
      <c r="O13" s="302"/>
      <c r="S13" s="302"/>
      <c r="U13" s="36"/>
      <c r="W13" s="301"/>
      <c r="AA13" s="302"/>
      <c r="AE13" s="302"/>
      <c r="AI13" s="302"/>
      <c r="AK13" s="36"/>
      <c r="AM13" s="302"/>
    </row>
    <row r="14" spans="1:40" ht="12" customHeight="1" x14ac:dyDescent="0.2">
      <c r="A14" s="536" t="s">
        <v>22</v>
      </c>
      <c r="B14" s="536"/>
      <c r="C14" s="57"/>
      <c r="D14" s="57"/>
      <c r="E14" s="57"/>
      <c r="F14" s="128">
        <v>90.301000000000002</v>
      </c>
      <c r="G14" s="135" t="s">
        <v>4</v>
      </c>
      <c r="H14" s="128">
        <v>54.930999999999997</v>
      </c>
      <c r="I14" s="97" t="s">
        <v>285</v>
      </c>
      <c r="J14" s="128">
        <v>57.44</v>
      </c>
      <c r="K14" s="135" t="s">
        <v>4</v>
      </c>
      <c r="L14" s="128">
        <v>32.094000000000001</v>
      </c>
      <c r="M14" s="97" t="s">
        <v>285</v>
      </c>
      <c r="N14" s="128">
        <v>102.923</v>
      </c>
      <c r="O14" s="135" t="s">
        <v>4</v>
      </c>
      <c r="P14" s="128">
        <v>153.303</v>
      </c>
      <c r="Q14" s="97" t="s">
        <v>285</v>
      </c>
      <c r="R14" s="128">
        <v>311.72399999999999</v>
      </c>
      <c r="S14" s="135" t="s">
        <v>4</v>
      </c>
      <c r="T14" s="128">
        <v>105.565</v>
      </c>
      <c r="U14" s="36" t="s">
        <v>285</v>
      </c>
      <c r="V14" s="128">
        <v>190.667</v>
      </c>
      <c r="W14" s="135" t="s">
        <v>4</v>
      </c>
      <c r="X14" s="128">
        <v>122.709</v>
      </c>
      <c r="Y14" s="97" t="s">
        <v>285</v>
      </c>
      <c r="Z14" s="128">
        <v>28.763999999999999</v>
      </c>
      <c r="AA14" s="135" t="s">
        <v>4</v>
      </c>
      <c r="AB14" s="128">
        <v>27.11</v>
      </c>
      <c r="AC14" s="97" t="s">
        <v>285</v>
      </c>
      <c r="AD14" s="128" t="s">
        <v>284</v>
      </c>
      <c r="AE14" s="135" t="s">
        <v>4</v>
      </c>
      <c r="AF14" s="128" t="s">
        <v>284</v>
      </c>
      <c r="AG14" s="97" t="s">
        <v>285</v>
      </c>
      <c r="AH14" s="128">
        <v>33.101999999999997</v>
      </c>
      <c r="AI14" s="135" t="s">
        <v>4</v>
      </c>
      <c r="AJ14" s="128">
        <v>32.234999999999999</v>
      </c>
      <c r="AK14" s="36" t="s">
        <v>285</v>
      </c>
      <c r="AL14" s="128">
        <v>814.92</v>
      </c>
      <c r="AM14" s="135" t="s">
        <v>4</v>
      </c>
      <c r="AN14" s="128">
        <v>235.56800000000001</v>
      </c>
    </row>
    <row r="15" spans="1:40" ht="12" customHeight="1" x14ac:dyDescent="0.2">
      <c r="A15" s="439" t="s">
        <v>5</v>
      </c>
      <c r="B15" s="13"/>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24.350999999999999</v>
      </c>
      <c r="G16" s="135" t="s">
        <v>4</v>
      </c>
      <c r="H16" s="129">
        <v>20.244</v>
      </c>
      <c r="I16" s="1" t="s">
        <v>285</v>
      </c>
      <c r="J16" s="129">
        <v>3.5139999999999998</v>
      </c>
      <c r="K16" s="135" t="s">
        <v>4</v>
      </c>
      <c r="L16" s="129">
        <v>6.8630000000000004</v>
      </c>
      <c r="M16" s="1" t="s">
        <v>285</v>
      </c>
      <c r="N16" s="129">
        <v>77.650999999999996</v>
      </c>
      <c r="O16" s="135" t="s">
        <v>4</v>
      </c>
      <c r="P16" s="129">
        <v>152.084</v>
      </c>
      <c r="Q16" s="1" t="s">
        <v>285</v>
      </c>
      <c r="R16" s="129">
        <v>118.714</v>
      </c>
      <c r="S16" s="135" t="s">
        <v>4</v>
      </c>
      <c r="T16" s="129">
        <v>81.442999999999998</v>
      </c>
      <c r="U16" s="35" t="s">
        <v>285</v>
      </c>
      <c r="V16" s="129">
        <v>20.286000000000001</v>
      </c>
      <c r="W16" s="135" t="s">
        <v>4</v>
      </c>
      <c r="X16" s="129">
        <v>24.795000000000002</v>
      </c>
      <c r="Y16" s="1" t="s">
        <v>285</v>
      </c>
      <c r="Z16" s="129">
        <v>7.9640000000000004</v>
      </c>
      <c r="AA16" s="135" t="s">
        <v>4</v>
      </c>
      <c r="AB16" s="129">
        <v>15.596</v>
      </c>
      <c r="AC16" s="1" t="s">
        <v>285</v>
      </c>
      <c r="AD16" s="129" t="s">
        <v>284</v>
      </c>
      <c r="AE16" s="135" t="s">
        <v>4</v>
      </c>
      <c r="AF16" s="129" t="s">
        <v>284</v>
      </c>
      <c r="AG16" s="1" t="s">
        <v>285</v>
      </c>
      <c r="AH16" s="129" t="s">
        <v>284</v>
      </c>
      <c r="AI16" s="135" t="s">
        <v>4</v>
      </c>
      <c r="AJ16" s="129" t="s">
        <v>284</v>
      </c>
      <c r="AK16" s="35" t="s">
        <v>285</v>
      </c>
      <c r="AL16" s="129">
        <v>252.47900000000001</v>
      </c>
      <c r="AM16" s="135" t="s">
        <v>4</v>
      </c>
      <c r="AN16" s="129">
        <v>176.505</v>
      </c>
    </row>
    <row r="17" spans="1:40" ht="12" customHeight="1" x14ac:dyDescent="0.2">
      <c r="A17" s="12"/>
      <c r="B17" s="60" t="s">
        <v>86</v>
      </c>
      <c r="C17" s="60"/>
      <c r="D17" s="60"/>
      <c r="E17" s="60"/>
      <c r="F17" s="129" t="s">
        <v>284</v>
      </c>
      <c r="G17" s="135" t="s">
        <v>4</v>
      </c>
      <c r="H17" s="129" t="s">
        <v>284</v>
      </c>
      <c r="I17" s="1" t="s">
        <v>285</v>
      </c>
      <c r="J17" s="129">
        <v>13.239000000000001</v>
      </c>
      <c r="K17" s="135" t="s">
        <v>4</v>
      </c>
      <c r="L17" s="129">
        <v>19.18</v>
      </c>
      <c r="M17" s="1" t="s">
        <v>285</v>
      </c>
      <c r="N17" s="129" t="s">
        <v>284</v>
      </c>
      <c r="O17" s="135" t="s">
        <v>4</v>
      </c>
      <c r="P17" s="129" t="s">
        <v>284</v>
      </c>
      <c r="Q17" s="1" t="s">
        <v>285</v>
      </c>
      <c r="R17" s="129">
        <v>8.7609999999999992</v>
      </c>
      <c r="S17" s="135" t="s">
        <v>4</v>
      </c>
      <c r="T17" s="129">
        <v>10.263</v>
      </c>
      <c r="U17" s="35" t="s">
        <v>285</v>
      </c>
      <c r="V17" s="129">
        <v>18.626000000000001</v>
      </c>
      <c r="W17" s="135" t="s">
        <v>4</v>
      </c>
      <c r="X17" s="129">
        <v>23.952999999999999</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40.627000000000002</v>
      </c>
      <c r="AM17" s="135" t="s">
        <v>4</v>
      </c>
      <c r="AN17" s="129">
        <v>32.348999999999997</v>
      </c>
    </row>
    <row r="18" spans="1:40" ht="12" customHeight="1" x14ac:dyDescent="0.2">
      <c r="A18" s="12"/>
      <c r="B18" s="60" t="s">
        <v>87</v>
      </c>
      <c r="C18" s="60"/>
      <c r="D18" s="60"/>
      <c r="E18" s="60"/>
      <c r="F18" s="129">
        <v>24.568000000000001</v>
      </c>
      <c r="G18" s="135" t="s">
        <v>4</v>
      </c>
      <c r="H18" s="129">
        <v>25.925999999999998</v>
      </c>
      <c r="I18" s="1" t="s">
        <v>285</v>
      </c>
      <c r="J18" s="129">
        <v>38.110999999999997</v>
      </c>
      <c r="K18" s="135" t="s">
        <v>4</v>
      </c>
      <c r="L18" s="129">
        <v>24.591000000000001</v>
      </c>
      <c r="M18" s="1" t="s">
        <v>285</v>
      </c>
      <c r="N18" s="129">
        <v>20.608000000000001</v>
      </c>
      <c r="O18" s="135" t="s">
        <v>4</v>
      </c>
      <c r="P18" s="129">
        <v>18.108000000000001</v>
      </c>
      <c r="Q18" s="1" t="s">
        <v>285</v>
      </c>
      <c r="R18" s="129">
        <v>142.035</v>
      </c>
      <c r="S18" s="135" t="s">
        <v>4</v>
      </c>
      <c r="T18" s="129">
        <v>63.847999999999999</v>
      </c>
      <c r="U18" s="35" t="s">
        <v>285</v>
      </c>
      <c r="V18" s="129">
        <v>41.042999999999999</v>
      </c>
      <c r="W18" s="135" t="s">
        <v>4</v>
      </c>
      <c r="X18" s="129">
        <v>25.812000000000001</v>
      </c>
      <c r="Y18" s="1" t="s">
        <v>285</v>
      </c>
      <c r="Z18" s="129">
        <v>6.3410000000000002</v>
      </c>
      <c r="AA18" s="135" t="s">
        <v>4</v>
      </c>
      <c r="AB18" s="129">
        <v>8.8759999999999994</v>
      </c>
      <c r="AC18" s="1" t="s">
        <v>285</v>
      </c>
      <c r="AD18" s="129" t="s">
        <v>284</v>
      </c>
      <c r="AE18" s="135" t="s">
        <v>4</v>
      </c>
      <c r="AF18" s="129" t="s">
        <v>284</v>
      </c>
      <c r="AG18" s="1" t="s">
        <v>285</v>
      </c>
      <c r="AH18" s="129">
        <v>7.0430000000000001</v>
      </c>
      <c r="AI18" s="135" t="s">
        <v>4</v>
      </c>
      <c r="AJ18" s="129">
        <v>9.6969999999999992</v>
      </c>
      <c r="AK18" s="35" t="s">
        <v>285</v>
      </c>
      <c r="AL18" s="129">
        <v>279.75</v>
      </c>
      <c r="AM18" s="135" t="s">
        <v>4</v>
      </c>
      <c r="AN18" s="129">
        <v>82.543000000000006</v>
      </c>
    </row>
    <row r="19" spans="1:40" ht="12" customHeight="1" x14ac:dyDescent="0.2">
      <c r="A19" s="12"/>
      <c r="B19" s="60" t="s">
        <v>185</v>
      </c>
      <c r="C19" s="60"/>
      <c r="D19" s="60"/>
      <c r="E19" s="60"/>
      <c r="F19" s="129">
        <v>3.0779999999999998</v>
      </c>
      <c r="G19" s="135" t="s">
        <v>4</v>
      </c>
      <c r="H19" s="129">
        <v>6.0110000000000001</v>
      </c>
      <c r="I19" s="1" t="s">
        <v>285</v>
      </c>
      <c r="J19" s="129">
        <v>0.93400000000000005</v>
      </c>
      <c r="K19" s="135" t="s">
        <v>4</v>
      </c>
      <c r="L19" s="129">
        <v>1.8240000000000001</v>
      </c>
      <c r="M19" s="1" t="s">
        <v>285</v>
      </c>
      <c r="N19" s="129">
        <v>1.73</v>
      </c>
      <c r="O19" s="135" t="s">
        <v>4</v>
      </c>
      <c r="P19" s="129">
        <v>3.3849999999999998</v>
      </c>
      <c r="Q19" s="1" t="s">
        <v>285</v>
      </c>
      <c r="R19" s="129">
        <v>8.1449999999999996</v>
      </c>
      <c r="S19" s="135" t="s">
        <v>4</v>
      </c>
      <c r="T19" s="129">
        <v>10.061999999999999</v>
      </c>
      <c r="U19" s="35" t="s">
        <v>285</v>
      </c>
      <c r="V19" s="129">
        <v>23.975000000000001</v>
      </c>
      <c r="W19" s="135" t="s">
        <v>4</v>
      </c>
      <c r="X19" s="129">
        <v>37.411000000000001</v>
      </c>
      <c r="Y19" s="1" t="s">
        <v>285</v>
      </c>
      <c r="Z19" s="129" t="s">
        <v>284</v>
      </c>
      <c r="AA19" s="135" t="s">
        <v>4</v>
      </c>
      <c r="AB19" s="129" t="s">
        <v>284</v>
      </c>
      <c r="AC19" s="1" t="s">
        <v>285</v>
      </c>
      <c r="AD19" s="129" t="s">
        <v>284</v>
      </c>
      <c r="AE19" s="135" t="s">
        <v>4</v>
      </c>
      <c r="AF19" s="129" t="s">
        <v>284</v>
      </c>
      <c r="AG19" s="1" t="s">
        <v>285</v>
      </c>
      <c r="AH19" s="129">
        <v>9.2490000000000006</v>
      </c>
      <c r="AI19" s="135" t="s">
        <v>4</v>
      </c>
      <c r="AJ19" s="129">
        <v>18.093</v>
      </c>
      <c r="AK19" s="35" t="s">
        <v>285</v>
      </c>
      <c r="AL19" s="129">
        <v>47.110999999999997</v>
      </c>
      <c r="AM19" s="135" t="s">
        <v>4</v>
      </c>
      <c r="AN19" s="129">
        <v>43.335999999999999</v>
      </c>
    </row>
    <row r="20" spans="1:40" ht="12" customHeight="1" x14ac:dyDescent="0.2">
      <c r="A20" s="12"/>
      <c r="B20" s="60" t="s">
        <v>182</v>
      </c>
      <c r="C20" s="60"/>
      <c r="D20" s="60"/>
      <c r="E20" s="60"/>
      <c r="F20" s="129">
        <v>16.763999999999999</v>
      </c>
      <c r="G20" s="135" t="s">
        <v>4</v>
      </c>
      <c r="H20" s="129">
        <v>32.82</v>
      </c>
      <c r="I20" s="1" t="s">
        <v>285</v>
      </c>
      <c r="J20" s="129" t="s">
        <v>284</v>
      </c>
      <c r="K20" s="135" t="s">
        <v>4</v>
      </c>
      <c r="L20" s="129" t="s">
        <v>284</v>
      </c>
      <c r="M20" s="1" t="s">
        <v>285</v>
      </c>
      <c r="N20" s="129" t="s">
        <v>284</v>
      </c>
      <c r="O20" s="135" t="s">
        <v>4</v>
      </c>
      <c r="P20" s="129" t="s">
        <v>284</v>
      </c>
      <c r="Q20" s="1" t="s">
        <v>285</v>
      </c>
      <c r="R20" s="129">
        <v>1.583</v>
      </c>
      <c r="S20" s="135" t="s">
        <v>4</v>
      </c>
      <c r="T20" s="129">
        <v>3.0920000000000001</v>
      </c>
      <c r="U20" s="35" t="s">
        <v>285</v>
      </c>
      <c r="V20" s="129">
        <v>34.226999999999997</v>
      </c>
      <c r="W20" s="135" t="s">
        <v>4</v>
      </c>
      <c r="X20" s="129">
        <v>35.371000000000002</v>
      </c>
      <c r="Y20" s="1" t="s">
        <v>285</v>
      </c>
      <c r="Z20" s="129">
        <v>8.5340000000000007</v>
      </c>
      <c r="AA20" s="135" t="s">
        <v>4</v>
      </c>
      <c r="AB20" s="129">
        <v>16.689</v>
      </c>
      <c r="AC20" s="1" t="s">
        <v>285</v>
      </c>
      <c r="AD20" s="129" t="s">
        <v>284</v>
      </c>
      <c r="AE20" s="135" t="s">
        <v>4</v>
      </c>
      <c r="AF20" s="129" t="s">
        <v>284</v>
      </c>
      <c r="AG20" s="1" t="s">
        <v>285</v>
      </c>
      <c r="AH20" s="129">
        <v>16.809999999999999</v>
      </c>
      <c r="AI20" s="135" t="s">
        <v>4</v>
      </c>
      <c r="AJ20" s="129">
        <v>24.853999999999999</v>
      </c>
      <c r="AK20" s="35" t="s">
        <v>285</v>
      </c>
      <c r="AL20" s="129">
        <v>77.918999999999997</v>
      </c>
      <c r="AM20" s="135" t="s">
        <v>4</v>
      </c>
      <c r="AN20" s="129">
        <v>56.863999999999997</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51" t="s">
        <v>150</v>
      </c>
      <c r="B23" s="551"/>
      <c r="C23" s="56"/>
      <c r="D23" s="56"/>
      <c r="E23" s="56"/>
      <c r="G23" s="301"/>
      <c r="K23" s="302"/>
      <c r="O23" s="302"/>
      <c r="S23" s="302"/>
      <c r="U23" s="35"/>
      <c r="W23" s="301"/>
      <c r="AA23" s="302"/>
      <c r="AE23" s="302"/>
      <c r="AI23" s="302"/>
      <c r="AK23" s="35"/>
      <c r="AM23" s="302"/>
    </row>
    <row r="24" spans="1:40" ht="12" customHeight="1" x14ac:dyDescent="0.2">
      <c r="A24" s="536" t="s">
        <v>22</v>
      </c>
      <c r="B24" s="536"/>
      <c r="C24" s="57"/>
      <c r="D24" s="57"/>
      <c r="E24" s="57"/>
      <c r="F24" s="128">
        <v>131.858</v>
      </c>
      <c r="G24" s="135" t="s">
        <v>4</v>
      </c>
      <c r="H24" s="128">
        <v>140.965</v>
      </c>
      <c r="I24" s="97" t="s">
        <v>285</v>
      </c>
      <c r="J24" s="128">
        <v>161.488</v>
      </c>
      <c r="K24" s="135" t="s">
        <v>4</v>
      </c>
      <c r="L24" s="128">
        <v>94.847999999999999</v>
      </c>
      <c r="M24" s="97" t="s">
        <v>285</v>
      </c>
      <c r="N24" s="128">
        <v>14.837</v>
      </c>
      <c r="O24" s="135" t="s">
        <v>4</v>
      </c>
      <c r="P24" s="128">
        <v>25.84</v>
      </c>
      <c r="Q24" s="97" t="s">
        <v>285</v>
      </c>
      <c r="R24" s="128">
        <v>108.98699999999999</v>
      </c>
      <c r="S24" s="135" t="s">
        <v>4</v>
      </c>
      <c r="T24" s="128">
        <v>64.664000000000001</v>
      </c>
      <c r="U24" s="36" t="s">
        <v>285</v>
      </c>
      <c r="V24" s="128">
        <v>312.51</v>
      </c>
      <c r="W24" s="135" t="s">
        <v>4</v>
      </c>
      <c r="X24" s="128">
        <v>176.404</v>
      </c>
      <c r="Y24" s="97" t="s">
        <v>285</v>
      </c>
      <c r="Z24" s="128">
        <v>107.77800000000001</v>
      </c>
      <c r="AA24" s="135" t="s">
        <v>4</v>
      </c>
      <c r="AB24" s="128">
        <v>69.698999999999998</v>
      </c>
      <c r="AC24" s="97" t="s">
        <v>285</v>
      </c>
      <c r="AD24" s="128">
        <v>43.103000000000002</v>
      </c>
      <c r="AE24" s="135" t="s">
        <v>4</v>
      </c>
      <c r="AF24" s="128">
        <v>53.084000000000003</v>
      </c>
      <c r="AG24" s="97" t="s">
        <v>285</v>
      </c>
      <c r="AH24" s="128">
        <v>56.317999999999998</v>
      </c>
      <c r="AI24" s="135" t="s">
        <v>4</v>
      </c>
      <c r="AJ24" s="128">
        <v>87.540999999999997</v>
      </c>
      <c r="AK24" s="36" t="s">
        <v>285</v>
      </c>
      <c r="AL24" s="128">
        <v>936.87900000000002</v>
      </c>
      <c r="AM24" s="135" t="s">
        <v>4</v>
      </c>
      <c r="AN24" s="128">
        <v>290.60500000000002</v>
      </c>
    </row>
    <row r="25" spans="1:40" ht="12" customHeight="1" x14ac:dyDescent="0.2">
      <c r="A25" s="439" t="s">
        <v>5</v>
      </c>
      <c r="B25" s="13"/>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131.858</v>
      </c>
      <c r="G26" s="135" t="s">
        <v>4</v>
      </c>
      <c r="H26" s="129">
        <v>140.965</v>
      </c>
      <c r="I26" s="1" t="s">
        <v>285</v>
      </c>
      <c r="J26" s="129">
        <v>161.488</v>
      </c>
      <c r="K26" s="135" t="s">
        <v>4</v>
      </c>
      <c r="L26" s="129">
        <v>94.847999999999999</v>
      </c>
      <c r="M26" s="1" t="s">
        <v>285</v>
      </c>
      <c r="N26" s="129">
        <v>14.837</v>
      </c>
      <c r="O26" s="135" t="s">
        <v>4</v>
      </c>
      <c r="P26" s="129">
        <v>25.84</v>
      </c>
      <c r="Q26" s="1" t="s">
        <v>285</v>
      </c>
      <c r="R26" s="129">
        <v>108.98699999999999</v>
      </c>
      <c r="S26" s="135" t="s">
        <v>4</v>
      </c>
      <c r="T26" s="129">
        <v>64.664000000000001</v>
      </c>
      <c r="U26" s="35" t="s">
        <v>285</v>
      </c>
      <c r="V26" s="129">
        <v>312.51</v>
      </c>
      <c r="W26" s="135" t="s">
        <v>4</v>
      </c>
      <c r="X26" s="129">
        <v>176.404</v>
      </c>
      <c r="Y26" s="1" t="s">
        <v>285</v>
      </c>
      <c r="Z26" s="129">
        <v>107.77800000000001</v>
      </c>
      <c r="AA26" s="135" t="s">
        <v>4</v>
      </c>
      <c r="AB26" s="129">
        <v>69.698999999999998</v>
      </c>
      <c r="AC26" s="1" t="s">
        <v>285</v>
      </c>
      <c r="AD26" s="129">
        <v>43.103000000000002</v>
      </c>
      <c r="AE26" s="135" t="s">
        <v>4</v>
      </c>
      <c r="AF26" s="129">
        <v>53.084000000000003</v>
      </c>
      <c r="AG26" s="1" t="s">
        <v>285</v>
      </c>
      <c r="AH26" s="129">
        <v>56.317999999999998</v>
      </c>
      <c r="AI26" s="135" t="s">
        <v>4</v>
      </c>
      <c r="AJ26" s="129">
        <v>87.540999999999997</v>
      </c>
      <c r="AK26" s="35" t="s">
        <v>285</v>
      </c>
      <c r="AL26" s="129">
        <v>936.87900000000002</v>
      </c>
      <c r="AM26" s="135" t="s">
        <v>4</v>
      </c>
      <c r="AN26" s="129">
        <v>290.60500000000002</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51" t="s">
        <v>151</v>
      </c>
      <c r="B29" s="551"/>
      <c r="C29" s="551"/>
      <c r="D29" s="551"/>
      <c r="E29" s="551"/>
      <c r="F29" s="551"/>
      <c r="G29" s="551"/>
      <c r="H29" s="551"/>
      <c r="I29" s="551"/>
      <c r="K29" s="1"/>
      <c r="O29" s="1"/>
      <c r="S29" s="1"/>
      <c r="U29" s="35"/>
      <c r="AA29" s="1"/>
      <c r="AE29" s="1"/>
      <c r="AI29" s="1"/>
      <c r="AK29" s="35"/>
      <c r="AM29" s="1"/>
    </row>
    <row r="30" spans="1:40" ht="11.25" customHeight="1" x14ac:dyDescent="0.2">
      <c r="A30" s="536" t="s">
        <v>22</v>
      </c>
      <c r="B30" s="536"/>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51" t="s">
        <v>152</v>
      </c>
      <c r="B33" s="551"/>
      <c r="C33" s="551"/>
      <c r="D33" s="551"/>
      <c r="E33" s="551"/>
      <c r="F33" s="551"/>
      <c r="G33" s="551"/>
      <c r="H33" s="551"/>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6" t="s">
        <v>22</v>
      </c>
      <c r="B34" s="536"/>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453</v>
      </c>
    </row>
  </sheetData>
  <sheetProtection formatCells="0" formatColumns="0" formatRows="0"/>
  <mergeCells count="31">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 ref="A34:B34"/>
    <mergeCell ref="A30:B30"/>
    <mergeCell ref="A29:I29"/>
    <mergeCell ref="A33:H33"/>
    <mergeCell ref="A23:B23"/>
    <mergeCell ref="AI8:AJ8"/>
    <mergeCell ref="Z7:AB7"/>
    <mergeCell ref="AE8:AF8"/>
    <mergeCell ref="AD7:AF7"/>
    <mergeCell ref="A24:B24"/>
    <mergeCell ref="A14:B14"/>
    <mergeCell ref="A13:B13"/>
    <mergeCell ref="A11:B11"/>
    <mergeCell ref="V7:X7"/>
    <mergeCell ref="A7:B7"/>
  </mergeCells>
  <phoneticPr fontId="5" type="noConversion"/>
  <pageMargins left="0.75" right="0.75" top="1" bottom="1" header="0.5" footer="0.5"/>
  <pageSetup paperSize="9" scale="9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522</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435</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521</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41" t="s">
        <v>91</v>
      </c>
      <c r="B6" s="541"/>
      <c r="C6" s="34"/>
      <c r="D6" s="34"/>
      <c r="E6" s="34"/>
      <c r="F6" s="557" t="s">
        <v>240</v>
      </c>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row>
    <row r="7" spans="1:40" ht="15" customHeight="1" x14ac:dyDescent="0.25">
      <c r="C7" s="34"/>
      <c r="D7" s="34"/>
      <c r="E7" s="34"/>
      <c r="F7" s="539" t="s">
        <v>399</v>
      </c>
      <c r="G7" s="539"/>
      <c r="H7" s="539"/>
      <c r="I7" s="133"/>
      <c r="J7" s="539" t="s">
        <v>400</v>
      </c>
      <c r="K7" s="539"/>
      <c r="L7" s="539"/>
      <c r="M7" s="146"/>
      <c r="N7" s="539" t="s">
        <v>395</v>
      </c>
      <c r="O7" s="539"/>
      <c r="P7" s="539"/>
      <c r="Q7" s="146"/>
      <c r="R7" s="539" t="s">
        <v>394</v>
      </c>
      <c r="S7" s="539"/>
      <c r="T7" s="539"/>
      <c r="U7" s="133"/>
      <c r="V7" s="539" t="s">
        <v>396</v>
      </c>
      <c r="W7" s="539"/>
      <c r="X7" s="539"/>
      <c r="Y7" s="133"/>
      <c r="Z7" s="539" t="s">
        <v>401</v>
      </c>
      <c r="AA7" s="539"/>
      <c r="AB7" s="539"/>
      <c r="AC7" s="146"/>
      <c r="AD7" s="539" t="s">
        <v>402</v>
      </c>
      <c r="AE7" s="539"/>
      <c r="AF7" s="539"/>
      <c r="AG7" s="146"/>
      <c r="AH7" s="539" t="s">
        <v>403</v>
      </c>
      <c r="AI7" s="539"/>
      <c r="AJ7" s="539"/>
      <c r="AK7" s="133"/>
      <c r="AL7" s="539" t="s">
        <v>22</v>
      </c>
      <c r="AM7" s="539"/>
      <c r="AN7" s="539"/>
    </row>
    <row r="8" spans="1:40" ht="10.5" customHeight="1" thickBot="1" x14ac:dyDescent="0.25">
      <c r="A8" s="50"/>
      <c r="B8" s="50"/>
      <c r="C8" s="50"/>
      <c r="D8" s="50"/>
      <c r="E8" s="50"/>
      <c r="F8" s="26" t="s">
        <v>22</v>
      </c>
      <c r="G8" s="540" t="s">
        <v>125</v>
      </c>
      <c r="H8" s="540"/>
      <c r="I8" s="107"/>
      <c r="J8" s="26" t="s">
        <v>22</v>
      </c>
      <c r="K8" s="540" t="s">
        <v>125</v>
      </c>
      <c r="L8" s="540"/>
      <c r="M8" s="107"/>
      <c r="N8" s="26" t="s">
        <v>22</v>
      </c>
      <c r="O8" s="540" t="s">
        <v>125</v>
      </c>
      <c r="P8" s="540"/>
      <c r="Q8" s="107"/>
      <c r="R8" s="26" t="s">
        <v>22</v>
      </c>
      <c r="S8" s="540" t="s">
        <v>125</v>
      </c>
      <c r="T8" s="540"/>
      <c r="U8" s="107"/>
      <c r="V8" s="26" t="s">
        <v>22</v>
      </c>
      <c r="W8" s="540" t="s">
        <v>125</v>
      </c>
      <c r="X8" s="540"/>
      <c r="Y8" s="107"/>
      <c r="Z8" s="26" t="s">
        <v>22</v>
      </c>
      <c r="AA8" s="540" t="s">
        <v>125</v>
      </c>
      <c r="AB8" s="540"/>
      <c r="AC8" s="107"/>
      <c r="AD8" s="26" t="s">
        <v>22</v>
      </c>
      <c r="AE8" s="540" t="s">
        <v>125</v>
      </c>
      <c r="AF8" s="540"/>
      <c r="AG8" s="107"/>
      <c r="AH8" s="26" t="s">
        <v>22</v>
      </c>
      <c r="AI8" s="540" t="s">
        <v>125</v>
      </c>
      <c r="AJ8" s="540"/>
      <c r="AK8" s="107"/>
      <c r="AL8" s="26" t="s">
        <v>22</v>
      </c>
      <c r="AM8" s="540" t="s">
        <v>125</v>
      </c>
      <c r="AN8" s="540"/>
    </row>
    <row r="9" spans="1:40" ht="10.5" customHeight="1" x14ac:dyDescent="0.2">
      <c r="A9" s="541"/>
      <c r="B9" s="54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41" t="s">
        <v>22</v>
      </c>
      <c r="B11" s="541"/>
      <c r="C11" s="34"/>
      <c r="D11" s="34"/>
      <c r="E11" s="34"/>
      <c r="F11" s="128">
        <v>171.239</v>
      </c>
      <c r="G11" s="135" t="s">
        <v>4</v>
      </c>
      <c r="H11" s="128">
        <v>105.05500000000001</v>
      </c>
      <c r="I11" s="59" t="s">
        <v>285</v>
      </c>
      <c r="J11" s="128">
        <v>454.74200000000002</v>
      </c>
      <c r="K11" s="135" t="s">
        <v>4</v>
      </c>
      <c r="L11" s="128">
        <v>188.83099999999999</v>
      </c>
      <c r="M11" s="59" t="s">
        <v>285</v>
      </c>
      <c r="N11" s="128">
        <v>90.102999999999994</v>
      </c>
      <c r="O11" s="135" t="s">
        <v>4</v>
      </c>
      <c r="P11" s="128">
        <v>60.079000000000001</v>
      </c>
      <c r="Q11" s="59" t="s">
        <v>285</v>
      </c>
      <c r="R11" s="128">
        <v>521.072</v>
      </c>
      <c r="S11" s="135" t="s">
        <v>4</v>
      </c>
      <c r="T11" s="128">
        <v>140.32300000000001</v>
      </c>
      <c r="U11" s="59" t="s">
        <v>285</v>
      </c>
      <c r="V11" s="128">
        <v>888.93700000000001</v>
      </c>
      <c r="W11" s="135" t="s">
        <v>4</v>
      </c>
      <c r="X11" s="128">
        <v>365.48200000000003</v>
      </c>
      <c r="Y11" s="59" t="s">
        <v>285</v>
      </c>
      <c r="Z11" s="128">
        <v>315.17899999999997</v>
      </c>
      <c r="AA11" s="135" t="s">
        <v>4</v>
      </c>
      <c r="AB11" s="128">
        <v>219.67099999999999</v>
      </c>
      <c r="AC11" s="59" t="s">
        <v>285</v>
      </c>
      <c r="AD11" s="128">
        <v>252.50299999999999</v>
      </c>
      <c r="AE11" s="135" t="s">
        <v>4</v>
      </c>
      <c r="AF11" s="128">
        <v>281.15899999999999</v>
      </c>
      <c r="AG11" s="59" t="s">
        <v>285</v>
      </c>
      <c r="AH11" s="128">
        <v>125.387</v>
      </c>
      <c r="AI11" s="135" t="s">
        <v>4</v>
      </c>
      <c r="AJ11" s="128">
        <v>106.88500000000001</v>
      </c>
      <c r="AK11" s="59" t="s">
        <v>285</v>
      </c>
      <c r="AL11" s="128">
        <v>2819.1610000000001</v>
      </c>
      <c r="AM11" s="135" t="s">
        <v>4</v>
      </c>
      <c r="AN11" s="128">
        <v>587.09299999999996</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51" t="s">
        <v>149</v>
      </c>
      <c r="B13" s="551"/>
      <c r="C13" s="56"/>
      <c r="D13" s="56"/>
      <c r="E13" s="56"/>
      <c r="G13" s="301"/>
      <c r="K13" s="302"/>
      <c r="O13" s="302"/>
      <c r="S13" s="302"/>
      <c r="U13" s="36"/>
      <c r="W13" s="301"/>
      <c r="AA13" s="302"/>
      <c r="AE13" s="302"/>
      <c r="AI13" s="302"/>
      <c r="AK13" s="36"/>
      <c r="AM13" s="302"/>
    </row>
    <row r="14" spans="1:40" ht="12" customHeight="1" x14ac:dyDescent="0.2">
      <c r="A14" s="536" t="s">
        <v>22</v>
      </c>
      <c r="B14" s="536"/>
      <c r="C14" s="57"/>
      <c r="D14" s="57"/>
      <c r="E14" s="57"/>
      <c r="F14" s="128">
        <v>75.762</v>
      </c>
      <c r="G14" s="135" t="s">
        <v>4</v>
      </c>
      <c r="H14" s="128">
        <v>53.360999999999997</v>
      </c>
      <c r="I14" s="97" t="s">
        <v>285</v>
      </c>
      <c r="J14" s="128">
        <v>93.899000000000001</v>
      </c>
      <c r="K14" s="135" t="s">
        <v>4</v>
      </c>
      <c r="L14" s="128">
        <v>50.396000000000001</v>
      </c>
      <c r="M14" s="97" t="s">
        <v>285</v>
      </c>
      <c r="N14" s="128">
        <v>49.287999999999997</v>
      </c>
      <c r="O14" s="135" t="s">
        <v>4</v>
      </c>
      <c r="P14" s="128">
        <v>49.125999999999998</v>
      </c>
      <c r="Q14" s="97" t="s">
        <v>285</v>
      </c>
      <c r="R14" s="128">
        <v>304.11200000000002</v>
      </c>
      <c r="S14" s="135" t="s">
        <v>4</v>
      </c>
      <c r="T14" s="128">
        <v>94.072000000000003</v>
      </c>
      <c r="U14" s="36" t="s">
        <v>285</v>
      </c>
      <c r="V14" s="128">
        <v>165.999</v>
      </c>
      <c r="W14" s="135" t="s">
        <v>4</v>
      </c>
      <c r="X14" s="128">
        <v>147.208</v>
      </c>
      <c r="Y14" s="97" t="s">
        <v>285</v>
      </c>
      <c r="Z14" s="128">
        <v>88.135000000000005</v>
      </c>
      <c r="AA14" s="135" t="s">
        <v>4</v>
      </c>
      <c r="AB14" s="128">
        <v>66.64</v>
      </c>
      <c r="AC14" s="97" t="s">
        <v>285</v>
      </c>
      <c r="AD14" s="128">
        <v>7.2069999999999999</v>
      </c>
      <c r="AE14" s="135" t="s">
        <v>4</v>
      </c>
      <c r="AF14" s="128">
        <v>9.9570000000000007</v>
      </c>
      <c r="AG14" s="97" t="s">
        <v>285</v>
      </c>
      <c r="AH14" s="128">
        <v>60.771000000000001</v>
      </c>
      <c r="AI14" s="135" t="s">
        <v>4</v>
      </c>
      <c r="AJ14" s="128">
        <v>83.106999999999999</v>
      </c>
      <c r="AK14" s="36" t="s">
        <v>285</v>
      </c>
      <c r="AL14" s="128">
        <v>845.173</v>
      </c>
      <c r="AM14" s="135" t="s">
        <v>4</v>
      </c>
      <c r="AN14" s="128">
        <v>223.114</v>
      </c>
    </row>
    <row r="15" spans="1:40" ht="12" customHeight="1" x14ac:dyDescent="0.2">
      <c r="A15" s="439" t="s">
        <v>5</v>
      </c>
      <c r="B15" s="13"/>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21.039000000000001</v>
      </c>
      <c r="G16" s="135" t="s">
        <v>4</v>
      </c>
      <c r="H16" s="129">
        <v>19.741</v>
      </c>
      <c r="I16" s="1" t="s">
        <v>285</v>
      </c>
      <c r="J16" s="129">
        <v>13.471</v>
      </c>
      <c r="K16" s="135" t="s">
        <v>4</v>
      </c>
      <c r="L16" s="129">
        <v>21.827999999999999</v>
      </c>
      <c r="M16" s="1" t="s">
        <v>285</v>
      </c>
      <c r="N16" s="129">
        <v>28.611000000000001</v>
      </c>
      <c r="O16" s="135" t="s">
        <v>4</v>
      </c>
      <c r="P16" s="129">
        <v>46.149000000000001</v>
      </c>
      <c r="Q16" s="1" t="s">
        <v>285</v>
      </c>
      <c r="R16" s="129">
        <v>67.793000000000006</v>
      </c>
      <c r="S16" s="135" t="s">
        <v>4</v>
      </c>
      <c r="T16" s="129">
        <v>46.244999999999997</v>
      </c>
      <c r="U16" s="35" t="s">
        <v>285</v>
      </c>
      <c r="V16" s="129">
        <v>21.420999999999999</v>
      </c>
      <c r="W16" s="135" t="s">
        <v>4</v>
      </c>
      <c r="X16" s="129">
        <v>20.024000000000001</v>
      </c>
      <c r="Y16" s="1" t="s">
        <v>285</v>
      </c>
      <c r="Z16" s="129">
        <v>3.8279999999999998</v>
      </c>
      <c r="AA16" s="135" t="s">
        <v>4</v>
      </c>
      <c r="AB16" s="129">
        <v>7.4749999999999996</v>
      </c>
      <c r="AC16" s="1" t="s">
        <v>285</v>
      </c>
      <c r="AD16" s="129" t="s">
        <v>284</v>
      </c>
      <c r="AE16" s="135" t="s">
        <v>4</v>
      </c>
      <c r="AF16" s="129" t="s">
        <v>284</v>
      </c>
      <c r="AG16" s="1" t="s">
        <v>285</v>
      </c>
      <c r="AH16" s="129" t="s">
        <v>284</v>
      </c>
      <c r="AI16" s="135" t="s">
        <v>4</v>
      </c>
      <c r="AJ16" s="129" t="s">
        <v>284</v>
      </c>
      <c r="AK16" s="35" t="s">
        <v>285</v>
      </c>
      <c r="AL16" s="129">
        <v>156.161</v>
      </c>
      <c r="AM16" s="135" t="s">
        <v>4</v>
      </c>
      <c r="AN16" s="129">
        <v>76.254000000000005</v>
      </c>
    </row>
    <row r="17" spans="1:40" ht="12" customHeight="1" x14ac:dyDescent="0.2">
      <c r="A17" s="12"/>
      <c r="B17" s="60" t="s">
        <v>86</v>
      </c>
      <c r="C17" s="60"/>
      <c r="D17" s="60"/>
      <c r="E17" s="60"/>
      <c r="F17" s="129">
        <v>4.3879999999999999</v>
      </c>
      <c r="G17" s="135" t="s">
        <v>4</v>
      </c>
      <c r="H17" s="129">
        <v>6.81</v>
      </c>
      <c r="I17" s="1" t="s">
        <v>285</v>
      </c>
      <c r="J17" s="129">
        <v>3.734</v>
      </c>
      <c r="K17" s="135" t="s">
        <v>4</v>
      </c>
      <c r="L17" s="129">
        <v>7.2930000000000001</v>
      </c>
      <c r="M17" s="1" t="s">
        <v>285</v>
      </c>
      <c r="N17" s="129" t="s">
        <v>284</v>
      </c>
      <c r="O17" s="135" t="s">
        <v>4</v>
      </c>
      <c r="P17" s="129" t="s">
        <v>284</v>
      </c>
      <c r="Q17" s="1" t="s">
        <v>285</v>
      </c>
      <c r="R17" s="129">
        <v>10.545999999999999</v>
      </c>
      <c r="S17" s="135" t="s">
        <v>4</v>
      </c>
      <c r="T17" s="129">
        <v>13.035</v>
      </c>
      <c r="U17" s="35" t="s">
        <v>285</v>
      </c>
      <c r="V17" s="129">
        <v>5.242</v>
      </c>
      <c r="W17" s="135" t="s">
        <v>4</v>
      </c>
      <c r="X17" s="129">
        <v>7.2919999999999998</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23.908999999999999</v>
      </c>
      <c r="AM17" s="135" t="s">
        <v>4</v>
      </c>
      <c r="AN17" s="129">
        <v>17.888000000000002</v>
      </c>
    </row>
    <row r="18" spans="1:40" ht="12" customHeight="1" x14ac:dyDescent="0.2">
      <c r="A18" s="12"/>
      <c r="B18" s="60" t="s">
        <v>87</v>
      </c>
      <c r="C18" s="60"/>
      <c r="D18" s="60"/>
      <c r="E18" s="60"/>
      <c r="F18" s="129">
        <v>3.4750000000000001</v>
      </c>
      <c r="G18" s="135" t="s">
        <v>4</v>
      </c>
      <c r="H18" s="129">
        <v>6.7880000000000003</v>
      </c>
      <c r="I18" s="1" t="s">
        <v>285</v>
      </c>
      <c r="J18" s="129">
        <v>56.363999999999997</v>
      </c>
      <c r="K18" s="135" t="s">
        <v>4</v>
      </c>
      <c r="L18" s="129">
        <v>38.130000000000003</v>
      </c>
      <c r="M18" s="1" t="s">
        <v>285</v>
      </c>
      <c r="N18" s="129">
        <v>7.4669999999999996</v>
      </c>
      <c r="O18" s="135" t="s">
        <v>4</v>
      </c>
      <c r="P18" s="129">
        <v>10.316000000000001</v>
      </c>
      <c r="Q18" s="1" t="s">
        <v>285</v>
      </c>
      <c r="R18" s="129">
        <v>175.185</v>
      </c>
      <c r="S18" s="135" t="s">
        <v>4</v>
      </c>
      <c r="T18" s="129">
        <v>74.899000000000001</v>
      </c>
      <c r="U18" s="35" t="s">
        <v>285</v>
      </c>
      <c r="V18" s="129">
        <v>28.454999999999998</v>
      </c>
      <c r="W18" s="135" t="s">
        <v>4</v>
      </c>
      <c r="X18" s="129">
        <v>28.251999999999999</v>
      </c>
      <c r="Y18" s="1" t="s">
        <v>285</v>
      </c>
      <c r="Z18" s="129">
        <v>17.492999999999999</v>
      </c>
      <c r="AA18" s="135" t="s">
        <v>4</v>
      </c>
      <c r="AB18" s="129">
        <v>17.152999999999999</v>
      </c>
      <c r="AC18" s="1" t="s">
        <v>285</v>
      </c>
      <c r="AD18" s="129">
        <v>7.2069999999999999</v>
      </c>
      <c r="AE18" s="135" t="s">
        <v>4</v>
      </c>
      <c r="AF18" s="129">
        <v>9.9570000000000007</v>
      </c>
      <c r="AG18" s="1" t="s">
        <v>285</v>
      </c>
      <c r="AH18" s="129" t="s">
        <v>284</v>
      </c>
      <c r="AI18" s="135" t="s">
        <v>4</v>
      </c>
      <c r="AJ18" s="129" t="s">
        <v>284</v>
      </c>
      <c r="AK18" s="35" t="s">
        <v>285</v>
      </c>
      <c r="AL18" s="129">
        <v>295.64699999999999</v>
      </c>
      <c r="AM18" s="135" t="s">
        <v>4</v>
      </c>
      <c r="AN18" s="129">
        <v>96.923000000000002</v>
      </c>
    </row>
    <row r="19" spans="1:40" ht="12" customHeight="1" x14ac:dyDescent="0.2">
      <c r="A19" s="12"/>
      <c r="B19" s="60" t="s">
        <v>185</v>
      </c>
      <c r="C19" s="60"/>
      <c r="D19" s="60"/>
      <c r="E19" s="60"/>
      <c r="F19" s="129">
        <v>2.6349999999999998</v>
      </c>
      <c r="G19" s="135" t="s">
        <v>4</v>
      </c>
      <c r="H19" s="129">
        <v>5.1470000000000002</v>
      </c>
      <c r="I19" s="1" t="s">
        <v>285</v>
      </c>
      <c r="J19" s="129">
        <v>10.731</v>
      </c>
      <c r="K19" s="135" t="s">
        <v>4</v>
      </c>
      <c r="L19" s="129">
        <v>21.016999999999999</v>
      </c>
      <c r="M19" s="1" t="s">
        <v>285</v>
      </c>
      <c r="N19" s="129">
        <v>9.2100000000000009</v>
      </c>
      <c r="O19" s="135" t="s">
        <v>4</v>
      </c>
      <c r="P19" s="129">
        <v>11.01</v>
      </c>
      <c r="Q19" s="1" t="s">
        <v>285</v>
      </c>
      <c r="R19" s="129">
        <v>15.7</v>
      </c>
      <c r="S19" s="135" t="s">
        <v>4</v>
      </c>
      <c r="T19" s="129">
        <v>15.388999999999999</v>
      </c>
      <c r="U19" s="35" t="s">
        <v>285</v>
      </c>
      <c r="V19" s="129" t="s">
        <v>284</v>
      </c>
      <c r="W19" s="135" t="s">
        <v>4</v>
      </c>
      <c r="X19" s="129" t="s">
        <v>284</v>
      </c>
      <c r="Y19" s="1" t="s">
        <v>285</v>
      </c>
      <c r="Z19" s="129">
        <v>6.8789999999999996</v>
      </c>
      <c r="AA19" s="135" t="s">
        <v>4</v>
      </c>
      <c r="AB19" s="129">
        <v>9.5</v>
      </c>
      <c r="AC19" s="1" t="s">
        <v>285</v>
      </c>
      <c r="AD19" s="129" t="s">
        <v>284</v>
      </c>
      <c r="AE19" s="135" t="s">
        <v>4</v>
      </c>
      <c r="AF19" s="129" t="s">
        <v>284</v>
      </c>
      <c r="AG19" s="1" t="s">
        <v>285</v>
      </c>
      <c r="AH19" s="129">
        <v>1.1100000000000001</v>
      </c>
      <c r="AI19" s="135" t="s">
        <v>4</v>
      </c>
      <c r="AJ19" s="129">
        <v>2.1709999999999998</v>
      </c>
      <c r="AK19" s="35" t="s">
        <v>285</v>
      </c>
      <c r="AL19" s="129">
        <v>46.264000000000003</v>
      </c>
      <c r="AM19" s="135" t="s">
        <v>4</v>
      </c>
      <c r="AN19" s="129">
        <v>30.280999999999999</v>
      </c>
    </row>
    <row r="20" spans="1:40" ht="12" customHeight="1" x14ac:dyDescent="0.2">
      <c r="A20" s="12"/>
      <c r="B20" s="60" t="s">
        <v>182</v>
      </c>
      <c r="C20" s="60"/>
      <c r="D20" s="60"/>
      <c r="E20" s="60"/>
      <c r="F20" s="129">
        <v>26.978000000000002</v>
      </c>
      <c r="G20" s="135" t="s">
        <v>4</v>
      </c>
      <c r="H20" s="129">
        <v>39.783999999999999</v>
      </c>
      <c r="I20" s="1" t="s">
        <v>285</v>
      </c>
      <c r="J20" s="129">
        <v>2.54</v>
      </c>
      <c r="K20" s="135" t="s">
        <v>4</v>
      </c>
      <c r="L20" s="129">
        <v>4.9710000000000001</v>
      </c>
      <c r="M20" s="1" t="s">
        <v>285</v>
      </c>
      <c r="N20" s="129" t="s">
        <v>284</v>
      </c>
      <c r="O20" s="135" t="s">
        <v>4</v>
      </c>
      <c r="P20" s="129" t="s">
        <v>284</v>
      </c>
      <c r="Q20" s="1" t="s">
        <v>285</v>
      </c>
      <c r="R20" s="129">
        <v>1.583</v>
      </c>
      <c r="S20" s="135" t="s">
        <v>4</v>
      </c>
      <c r="T20" s="129">
        <v>3.0920000000000001</v>
      </c>
      <c r="U20" s="35" t="s">
        <v>285</v>
      </c>
      <c r="V20" s="129">
        <v>30.763999999999999</v>
      </c>
      <c r="W20" s="135" t="s">
        <v>4</v>
      </c>
      <c r="X20" s="129">
        <v>36.392000000000003</v>
      </c>
      <c r="Y20" s="1" t="s">
        <v>285</v>
      </c>
      <c r="Z20" s="129">
        <v>37.94</v>
      </c>
      <c r="AA20" s="135" t="s">
        <v>4</v>
      </c>
      <c r="AB20" s="129">
        <v>60.889000000000003</v>
      </c>
      <c r="AC20" s="1" t="s">
        <v>285</v>
      </c>
      <c r="AD20" s="129" t="s">
        <v>284</v>
      </c>
      <c r="AE20" s="135" t="s">
        <v>4</v>
      </c>
      <c r="AF20" s="129" t="s">
        <v>284</v>
      </c>
      <c r="AG20" s="1" t="s">
        <v>285</v>
      </c>
      <c r="AH20" s="129">
        <v>59.661000000000001</v>
      </c>
      <c r="AI20" s="135" t="s">
        <v>4</v>
      </c>
      <c r="AJ20" s="129">
        <v>83.078999999999994</v>
      </c>
      <c r="AK20" s="35" t="s">
        <v>285</v>
      </c>
      <c r="AL20" s="129">
        <v>159.46600000000001</v>
      </c>
      <c r="AM20" s="135" t="s">
        <v>4</v>
      </c>
      <c r="AN20" s="129">
        <v>116.229</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51" t="s">
        <v>150</v>
      </c>
      <c r="B23" s="551"/>
      <c r="C23" s="56"/>
      <c r="D23" s="56"/>
      <c r="E23" s="56"/>
      <c r="G23" s="301"/>
      <c r="K23" s="302"/>
      <c r="O23" s="302"/>
      <c r="S23" s="302"/>
      <c r="U23" s="35"/>
      <c r="W23" s="301"/>
      <c r="AA23" s="302"/>
      <c r="AE23" s="302"/>
      <c r="AI23" s="302"/>
      <c r="AK23" s="35"/>
      <c r="AM23" s="302"/>
    </row>
    <row r="24" spans="1:40" ht="12" customHeight="1" x14ac:dyDescent="0.2">
      <c r="A24" s="536" t="s">
        <v>22</v>
      </c>
      <c r="B24" s="536"/>
      <c r="C24" s="57"/>
      <c r="D24" s="57"/>
      <c r="E24" s="57"/>
      <c r="F24" s="128">
        <v>95.477000000000004</v>
      </c>
      <c r="G24" s="135" t="s">
        <v>4</v>
      </c>
      <c r="H24" s="128">
        <v>90.533000000000001</v>
      </c>
      <c r="I24" s="97" t="s">
        <v>285</v>
      </c>
      <c r="J24" s="128">
        <v>360.84300000000002</v>
      </c>
      <c r="K24" s="135" t="s">
        <v>4</v>
      </c>
      <c r="L24" s="128">
        <v>183.148</v>
      </c>
      <c r="M24" s="97" t="s">
        <v>285</v>
      </c>
      <c r="N24" s="128">
        <v>40.814999999999998</v>
      </c>
      <c r="O24" s="135" t="s">
        <v>4</v>
      </c>
      <c r="P24" s="128">
        <v>34.680999999999997</v>
      </c>
      <c r="Q24" s="97" t="s">
        <v>285</v>
      </c>
      <c r="R24" s="128">
        <v>216.96</v>
      </c>
      <c r="S24" s="135" t="s">
        <v>4</v>
      </c>
      <c r="T24" s="128">
        <v>105.187</v>
      </c>
      <c r="U24" s="36" t="s">
        <v>285</v>
      </c>
      <c r="V24" s="128">
        <v>720.56299999999999</v>
      </c>
      <c r="W24" s="135" t="s">
        <v>4</v>
      </c>
      <c r="X24" s="128">
        <v>335.20400000000001</v>
      </c>
      <c r="Y24" s="97" t="s">
        <v>285</v>
      </c>
      <c r="Z24" s="128">
        <v>227.04400000000001</v>
      </c>
      <c r="AA24" s="135" t="s">
        <v>4</v>
      </c>
      <c r="AB24" s="128">
        <v>209.34700000000001</v>
      </c>
      <c r="AC24" s="97" t="s">
        <v>285</v>
      </c>
      <c r="AD24" s="128">
        <v>245.29599999999999</v>
      </c>
      <c r="AE24" s="135" t="s">
        <v>4</v>
      </c>
      <c r="AF24" s="128">
        <v>280.98500000000001</v>
      </c>
      <c r="AG24" s="97" t="s">
        <v>285</v>
      </c>
      <c r="AH24" s="128">
        <v>64.616</v>
      </c>
      <c r="AI24" s="135" t="s">
        <v>4</v>
      </c>
      <c r="AJ24" s="128">
        <v>67.213999999999999</v>
      </c>
      <c r="AK24" s="36" t="s">
        <v>285</v>
      </c>
      <c r="AL24" s="128">
        <v>1971.6130000000001</v>
      </c>
      <c r="AM24" s="135" t="s">
        <v>4</v>
      </c>
      <c r="AN24" s="128">
        <v>545.65300000000002</v>
      </c>
    </row>
    <row r="25" spans="1:40" ht="12" customHeight="1" x14ac:dyDescent="0.2">
      <c r="A25" s="439" t="s">
        <v>5</v>
      </c>
      <c r="B25" s="13"/>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95.477000000000004</v>
      </c>
      <c r="G26" s="135" t="s">
        <v>4</v>
      </c>
      <c r="H26" s="129">
        <v>90.533000000000001</v>
      </c>
      <c r="I26" s="1" t="s">
        <v>285</v>
      </c>
      <c r="J26" s="129">
        <v>360.84300000000002</v>
      </c>
      <c r="K26" s="135" t="s">
        <v>4</v>
      </c>
      <c r="L26" s="129">
        <v>183.148</v>
      </c>
      <c r="M26" s="1" t="s">
        <v>285</v>
      </c>
      <c r="N26" s="129">
        <v>38.301000000000002</v>
      </c>
      <c r="O26" s="135" t="s">
        <v>4</v>
      </c>
      <c r="P26" s="129">
        <v>34.340000000000003</v>
      </c>
      <c r="Q26" s="1" t="s">
        <v>285</v>
      </c>
      <c r="R26" s="129">
        <v>216.96</v>
      </c>
      <c r="S26" s="135" t="s">
        <v>4</v>
      </c>
      <c r="T26" s="129">
        <v>105.187</v>
      </c>
      <c r="U26" s="35" t="s">
        <v>285</v>
      </c>
      <c r="V26" s="129">
        <v>720.56299999999999</v>
      </c>
      <c r="W26" s="135" t="s">
        <v>4</v>
      </c>
      <c r="X26" s="129">
        <v>335.20400000000001</v>
      </c>
      <c r="Y26" s="1" t="s">
        <v>285</v>
      </c>
      <c r="Z26" s="129">
        <v>227.04400000000001</v>
      </c>
      <c r="AA26" s="135" t="s">
        <v>4</v>
      </c>
      <c r="AB26" s="129">
        <v>209.34700000000001</v>
      </c>
      <c r="AC26" s="1" t="s">
        <v>285</v>
      </c>
      <c r="AD26" s="129">
        <v>245.29599999999999</v>
      </c>
      <c r="AE26" s="135" t="s">
        <v>4</v>
      </c>
      <c r="AF26" s="129">
        <v>280.98500000000001</v>
      </c>
      <c r="AG26" s="1" t="s">
        <v>285</v>
      </c>
      <c r="AH26" s="129">
        <v>64.616</v>
      </c>
      <c r="AI26" s="135" t="s">
        <v>4</v>
      </c>
      <c r="AJ26" s="129">
        <v>67.213999999999999</v>
      </c>
      <c r="AK26" s="35" t="s">
        <v>285</v>
      </c>
      <c r="AL26" s="129">
        <v>1969.1</v>
      </c>
      <c r="AM26" s="135" t="s">
        <v>4</v>
      </c>
      <c r="AN26" s="129">
        <v>545.64099999999996</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51" t="s">
        <v>151</v>
      </c>
      <c r="B29" s="551"/>
      <c r="C29" s="551"/>
      <c r="D29" s="551"/>
      <c r="E29" s="551"/>
      <c r="F29" s="551"/>
      <c r="G29" s="551"/>
      <c r="H29" s="551"/>
      <c r="I29" s="551"/>
      <c r="K29" s="1"/>
      <c r="O29" s="1"/>
      <c r="S29" s="1"/>
      <c r="U29" s="35"/>
      <c r="AA29" s="1"/>
      <c r="AE29" s="1"/>
      <c r="AI29" s="1"/>
      <c r="AK29" s="35"/>
      <c r="AM29" s="1"/>
    </row>
    <row r="30" spans="1:40" ht="11.25" customHeight="1" x14ac:dyDescent="0.2">
      <c r="A30" s="536" t="s">
        <v>22</v>
      </c>
      <c r="B30" s="536"/>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v>2.3740000000000001</v>
      </c>
      <c r="W30" s="135" t="s">
        <v>4</v>
      </c>
      <c r="X30" s="128">
        <v>4.6369999999999996</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v>2.3740000000000001</v>
      </c>
      <c r="AM30" s="135" t="s">
        <v>4</v>
      </c>
      <c r="AN30" s="128">
        <v>4.6369999999999996</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51" t="s">
        <v>152</v>
      </c>
      <c r="B33" s="551"/>
      <c r="C33" s="551"/>
      <c r="D33" s="551"/>
      <c r="E33" s="551"/>
      <c r="F33" s="551"/>
      <c r="G33" s="551"/>
      <c r="H33" s="551"/>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6" t="s">
        <v>22</v>
      </c>
      <c r="B34" s="536"/>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453</v>
      </c>
    </row>
  </sheetData>
  <sheetProtection formatCells="0" formatColumns="0" formatRows="0"/>
  <mergeCells count="30">
    <mergeCell ref="S8:T8"/>
    <mergeCell ref="W8:X8"/>
    <mergeCell ref="A30:B30"/>
    <mergeCell ref="R7:T7"/>
    <mergeCell ref="A11:B11"/>
    <mergeCell ref="G8:H8"/>
    <mergeCell ref="K8:L8"/>
    <mergeCell ref="O8:P8"/>
    <mergeCell ref="A9:B9"/>
    <mergeCell ref="AD7:AF7"/>
    <mergeCell ref="AH7:AJ7"/>
    <mergeCell ref="AA8:AB8"/>
    <mergeCell ref="AL7:AN7"/>
    <mergeCell ref="V7:X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s>
  <pageMargins left="0.75" right="0.75" top="1" bottom="1" header="0.5" footer="0.5"/>
  <pageSetup paperSize="9" scale="9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6"/>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520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436</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523</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41" t="s">
        <v>427</v>
      </c>
      <c r="B6" s="541"/>
      <c r="C6" s="34"/>
      <c r="D6" s="34"/>
      <c r="E6" s="34"/>
      <c r="F6" s="544" t="s">
        <v>239</v>
      </c>
      <c r="G6" s="544"/>
      <c r="H6" s="544"/>
      <c r="I6" s="544"/>
      <c r="J6" s="544"/>
      <c r="K6" s="544"/>
      <c r="L6" s="544"/>
      <c r="M6" s="544"/>
      <c r="N6" s="544"/>
      <c r="O6" s="544"/>
      <c r="P6" s="544"/>
      <c r="Q6" s="544"/>
      <c r="R6" s="544"/>
      <c r="S6" s="544"/>
      <c r="T6" s="544"/>
      <c r="U6" s="544"/>
      <c r="V6" s="558"/>
      <c r="W6" s="558"/>
      <c r="X6" s="558"/>
      <c r="Y6" s="558"/>
      <c r="Z6" s="558"/>
      <c r="AA6" s="558"/>
      <c r="AB6" s="558"/>
      <c r="AC6" s="558"/>
      <c r="AD6" s="558"/>
      <c r="AE6" s="558"/>
      <c r="AF6" s="558"/>
      <c r="AG6" s="558"/>
      <c r="AH6" s="558"/>
      <c r="AI6" s="558"/>
      <c r="AJ6" s="558"/>
      <c r="AK6" s="558"/>
      <c r="AL6" s="558"/>
      <c r="AM6" s="558"/>
      <c r="AN6" s="558"/>
    </row>
    <row r="7" spans="1:40" ht="15" customHeight="1" x14ac:dyDescent="0.25">
      <c r="A7" s="541"/>
      <c r="B7" s="541"/>
      <c r="C7" s="34"/>
      <c r="D7" s="34"/>
      <c r="E7" s="34"/>
      <c r="F7" s="539" t="s">
        <v>399</v>
      </c>
      <c r="G7" s="539"/>
      <c r="H7" s="539"/>
      <c r="I7" s="133"/>
      <c r="J7" s="539" t="s">
        <v>400</v>
      </c>
      <c r="K7" s="539"/>
      <c r="L7" s="539"/>
      <c r="M7" s="146"/>
      <c r="N7" s="539" t="s">
        <v>395</v>
      </c>
      <c r="O7" s="539"/>
      <c r="P7" s="539"/>
      <c r="Q7" s="146"/>
      <c r="R7" s="539" t="s">
        <v>394</v>
      </c>
      <c r="S7" s="539"/>
      <c r="T7" s="539"/>
      <c r="U7" s="133"/>
      <c r="V7" s="539" t="s">
        <v>396</v>
      </c>
      <c r="W7" s="539"/>
      <c r="X7" s="539"/>
      <c r="Y7" s="133"/>
      <c r="Z7" s="539" t="s">
        <v>401</v>
      </c>
      <c r="AA7" s="539"/>
      <c r="AB7" s="539"/>
      <c r="AC7" s="146"/>
      <c r="AD7" s="539" t="s">
        <v>402</v>
      </c>
      <c r="AE7" s="539"/>
      <c r="AF7" s="539"/>
      <c r="AG7" s="146"/>
      <c r="AH7" s="539" t="s">
        <v>403</v>
      </c>
      <c r="AI7" s="539"/>
      <c r="AJ7" s="539"/>
      <c r="AK7" s="133"/>
      <c r="AL7" s="539" t="s">
        <v>22</v>
      </c>
      <c r="AM7" s="539"/>
      <c r="AN7" s="539"/>
    </row>
    <row r="8" spans="1:40" ht="10.5" customHeight="1" thickBot="1" x14ac:dyDescent="0.25">
      <c r="A8" s="50"/>
      <c r="B8" s="50"/>
      <c r="C8" s="50"/>
      <c r="D8" s="50"/>
      <c r="E8" s="50"/>
      <c r="F8" s="26" t="s">
        <v>22</v>
      </c>
      <c r="G8" s="540" t="s">
        <v>125</v>
      </c>
      <c r="H8" s="540"/>
      <c r="I8" s="107"/>
      <c r="J8" s="26" t="s">
        <v>22</v>
      </c>
      <c r="K8" s="540" t="s">
        <v>125</v>
      </c>
      <c r="L8" s="540"/>
      <c r="M8" s="107"/>
      <c r="N8" s="26" t="s">
        <v>22</v>
      </c>
      <c r="O8" s="540" t="s">
        <v>125</v>
      </c>
      <c r="P8" s="540"/>
      <c r="Q8" s="107"/>
      <c r="R8" s="26" t="s">
        <v>22</v>
      </c>
      <c r="S8" s="540" t="s">
        <v>125</v>
      </c>
      <c r="T8" s="540"/>
      <c r="U8" s="107"/>
      <c r="V8" s="26" t="s">
        <v>22</v>
      </c>
      <c r="W8" s="540" t="s">
        <v>125</v>
      </c>
      <c r="X8" s="540"/>
      <c r="Y8" s="107"/>
      <c r="Z8" s="26" t="s">
        <v>22</v>
      </c>
      <c r="AA8" s="540" t="s">
        <v>125</v>
      </c>
      <c r="AB8" s="540"/>
      <c r="AC8" s="107"/>
      <c r="AD8" s="26" t="s">
        <v>22</v>
      </c>
      <c r="AE8" s="540" t="s">
        <v>125</v>
      </c>
      <c r="AF8" s="540"/>
      <c r="AG8" s="107"/>
      <c r="AH8" s="26" t="s">
        <v>22</v>
      </c>
      <c r="AI8" s="540" t="s">
        <v>125</v>
      </c>
      <c r="AJ8" s="540"/>
      <c r="AK8" s="107"/>
      <c r="AL8" s="26" t="s">
        <v>22</v>
      </c>
      <c r="AM8" s="540" t="s">
        <v>125</v>
      </c>
      <c r="AN8" s="540"/>
    </row>
    <row r="9" spans="1:40" ht="10.5" customHeight="1" x14ac:dyDescent="0.2">
      <c r="A9" s="541"/>
      <c r="B9" s="54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41" t="s">
        <v>22</v>
      </c>
      <c r="B11" s="541"/>
      <c r="C11" s="34"/>
      <c r="D11" s="34"/>
      <c r="E11" s="34"/>
      <c r="F11" s="128">
        <v>132.19999999999999</v>
      </c>
      <c r="G11" s="135" t="s">
        <v>4</v>
      </c>
      <c r="H11" s="128">
        <v>87.912999999999997</v>
      </c>
      <c r="I11" s="59" t="s">
        <v>285</v>
      </c>
      <c r="J11" s="128">
        <v>134.935</v>
      </c>
      <c r="K11" s="135" t="s">
        <v>4</v>
      </c>
      <c r="L11" s="128">
        <v>57.965000000000003</v>
      </c>
      <c r="M11" s="59" t="s">
        <v>285</v>
      </c>
      <c r="N11" s="128">
        <v>53.984999999999999</v>
      </c>
      <c r="O11" s="135" t="s">
        <v>4</v>
      </c>
      <c r="P11" s="128">
        <v>57.329000000000001</v>
      </c>
      <c r="Q11" s="59" t="s">
        <v>285</v>
      </c>
      <c r="R11" s="128">
        <v>229.69800000000001</v>
      </c>
      <c r="S11" s="135" t="s">
        <v>4</v>
      </c>
      <c r="T11" s="128">
        <v>65.59</v>
      </c>
      <c r="U11" s="59" t="s">
        <v>285</v>
      </c>
      <c r="V11" s="128">
        <v>241.99199999999999</v>
      </c>
      <c r="W11" s="135" t="s">
        <v>4</v>
      </c>
      <c r="X11" s="128">
        <v>132.572</v>
      </c>
      <c r="Y11" s="59" t="s">
        <v>285</v>
      </c>
      <c r="Z11" s="128">
        <v>68.83</v>
      </c>
      <c r="AA11" s="135" t="s">
        <v>4</v>
      </c>
      <c r="AB11" s="128">
        <v>47.81</v>
      </c>
      <c r="AC11" s="59" t="s">
        <v>285</v>
      </c>
      <c r="AD11" s="128">
        <v>13.518000000000001</v>
      </c>
      <c r="AE11" s="135" t="s">
        <v>4</v>
      </c>
      <c r="AF11" s="128">
        <v>17.324999999999999</v>
      </c>
      <c r="AG11" s="59" t="s">
        <v>285</v>
      </c>
      <c r="AH11" s="128">
        <v>57.222000000000001</v>
      </c>
      <c r="AI11" s="135" t="s">
        <v>4</v>
      </c>
      <c r="AJ11" s="128">
        <v>47.281999999999996</v>
      </c>
      <c r="AK11" s="59" t="s">
        <v>285</v>
      </c>
      <c r="AL11" s="128">
        <v>932.38</v>
      </c>
      <c r="AM11" s="135" t="s">
        <v>4</v>
      </c>
      <c r="AN11" s="128">
        <v>201.7</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51" t="s">
        <v>149</v>
      </c>
      <c r="B13" s="551"/>
      <c r="C13" s="56"/>
      <c r="D13" s="56"/>
      <c r="E13" s="56"/>
      <c r="K13" s="1"/>
      <c r="O13" s="1"/>
      <c r="S13" s="1"/>
      <c r="U13" s="36"/>
      <c r="AA13" s="1"/>
      <c r="AE13" s="1"/>
      <c r="AI13" s="1"/>
      <c r="AK13" s="36"/>
      <c r="AM13" s="1"/>
    </row>
    <row r="14" spans="1:40" ht="12" customHeight="1" x14ac:dyDescent="0.2">
      <c r="A14" s="536" t="s">
        <v>22</v>
      </c>
      <c r="B14" s="536"/>
      <c r="C14" s="57"/>
      <c r="D14" s="57"/>
      <c r="E14" s="57"/>
      <c r="F14" s="128">
        <v>58.402999999999999</v>
      </c>
      <c r="G14" s="135" t="s">
        <v>4</v>
      </c>
      <c r="H14" s="128">
        <v>36.149000000000001</v>
      </c>
      <c r="I14" s="97" t="s">
        <v>285</v>
      </c>
      <c r="J14" s="128">
        <v>66.25</v>
      </c>
      <c r="K14" s="135" t="s">
        <v>4</v>
      </c>
      <c r="L14" s="128">
        <v>41.448999999999998</v>
      </c>
      <c r="M14" s="97" t="s">
        <v>285</v>
      </c>
      <c r="N14" s="128">
        <v>45.378999999999998</v>
      </c>
      <c r="O14" s="135" t="s">
        <v>4</v>
      </c>
      <c r="P14" s="128">
        <v>55.448999999999998</v>
      </c>
      <c r="Q14" s="97" t="s">
        <v>285</v>
      </c>
      <c r="R14" s="128">
        <v>172.209</v>
      </c>
      <c r="S14" s="135" t="s">
        <v>4</v>
      </c>
      <c r="T14" s="128">
        <v>56.235999999999997</v>
      </c>
      <c r="U14" s="36" t="s">
        <v>285</v>
      </c>
      <c r="V14" s="128">
        <v>158.226</v>
      </c>
      <c r="W14" s="135" t="s">
        <v>4</v>
      </c>
      <c r="X14" s="128">
        <v>125.566</v>
      </c>
      <c r="Y14" s="97" t="s">
        <v>285</v>
      </c>
      <c r="Z14" s="128">
        <v>34.593000000000004</v>
      </c>
      <c r="AA14" s="135" t="s">
        <v>4</v>
      </c>
      <c r="AB14" s="128">
        <v>41.289000000000001</v>
      </c>
      <c r="AC14" s="97" t="s">
        <v>285</v>
      </c>
      <c r="AD14" s="128" t="s">
        <v>284</v>
      </c>
      <c r="AE14" s="135" t="s">
        <v>4</v>
      </c>
      <c r="AF14" s="128" t="s">
        <v>284</v>
      </c>
      <c r="AG14" s="97" t="s">
        <v>285</v>
      </c>
      <c r="AH14" s="128">
        <v>41.545000000000002</v>
      </c>
      <c r="AI14" s="135" t="s">
        <v>4</v>
      </c>
      <c r="AJ14" s="128">
        <v>43.311999999999998</v>
      </c>
      <c r="AK14" s="36" t="s">
        <v>285</v>
      </c>
      <c r="AL14" s="128">
        <v>576.60500000000002</v>
      </c>
      <c r="AM14" s="135" t="s">
        <v>4</v>
      </c>
      <c r="AN14" s="128">
        <v>168.52099999999999</v>
      </c>
    </row>
    <row r="15" spans="1:40" ht="12" customHeight="1" x14ac:dyDescent="0.2">
      <c r="A15" s="439" t="s">
        <v>5</v>
      </c>
      <c r="B15" s="13"/>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17.056000000000001</v>
      </c>
      <c r="G16" s="135" t="s">
        <v>4</v>
      </c>
      <c r="H16" s="129">
        <v>15.615</v>
      </c>
      <c r="I16" s="1" t="s">
        <v>285</v>
      </c>
      <c r="J16" s="129">
        <v>2.1469999999999998</v>
      </c>
      <c r="K16" s="135" t="s">
        <v>4</v>
      </c>
      <c r="L16" s="129">
        <v>4.1929999999999996</v>
      </c>
      <c r="M16" s="1" t="s">
        <v>285</v>
      </c>
      <c r="N16" s="129">
        <v>27.565999999999999</v>
      </c>
      <c r="O16" s="135" t="s">
        <v>4</v>
      </c>
      <c r="P16" s="129">
        <v>53.99</v>
      </c>
      <c r="Q16" s="1" t="s">
        <v>285</v>
      </c>
      <c r="R16" s="129">
        <v>30.606000000000002</v>
      </c>
      <c r="S16" s="135" t="s">
        <v>4</v>
      </c>
      <c r="T16" s="129">
        <v>27.879000000000001</v>
      </c>
      <c r="U16" s="35" t="s">
        <v>285</v>
      </c>
      <c r="V16" s="129">
        <v>7.6029999999999998</v>
      </c>
      <c r="W16" s="135" t="s">
        <v>4</v>
      </c>
      <c r="X16" s="129">
        <v>9.4870000000000001</v>
      </c>
      <c r="Y16" s="1" t="s">
        <v>285</v>
      </c>
      <c r="Z16" s="129">
        <v>3.2010000000000001</v>
      </c>
      <c r="AA16" s="135" t="s">
        <v>4</v>
      </c>
      <c r="AB16" s="129">
        <v>6.2690000000000001</v>
      </c>
      <c r="AC16" s="1" t="s">
        <v>285</v>
      </c>
      <c r="AD16" s="129" t="s">
        <v>284</v>
      </c>
      <c r="AE16" s="135" t="s">
        <v>4</v>
      </c>
      <c r="AF16" s="129" t="s">
        <v>284</v>
      </c>
      <c r="AG16" s="1" t="s">
        <v>285</v>
      </c>
      <c r="AH16" s="129" t="s">
        <v>284</v>
      </c>
      <c r="AI16" s="135" t="s">
        <v>4</v>
      </c>
      <c r="AJ16" s="129" t="s">
        <v>284</v>
      </c>
      <c r="AK16" s="35" t="s">
        <v>285</v>
      </c>
      <c r="AL16" s="129">
        <v>88.179000000000002</v>
      </c>
      <c r="AM16" s="135" t="s">
        <v>4</v>
      </c>
      <c r="AN16" s="129">
        <v>64.106999999999999</v>
      </c>
    </row>
    <row r="17" spans="1:40" ht="12" customHeight="1" x14ac:dyDescent="0.2">
      <c r="A17" s="12"/>
      <c r="B17" s="60" t="s">
        <v>86</v>
      </c>
      <c r="C17" s="60"/>
      <c r="D17" s="60"/>
      <c r="E17" s="60"/>
      <c r="F17" s="129" t="s">
        <v>284</v>
      </c>
      <c r="G17" s="135" t="s">
        <v>4</v>
      </c>
      <c r="H17" s="129" t="s">
        <v>284</v>
      </c>
      <c r="I17" s="1" t="s">
        <v>285</v>
      </c>
      <c r="J17" s="129">
        <v>23.009</v>
      </c>
      <c r="K17" s="135" t="s">
        <v>4</v>
      </c>
      <c r="L17" s="129">
        <v>33.075000000000003</v>
      </c>
      <c r="M17" s="1" t="s">
        <v>285</v>
      </c>
      <c r="N17" s="129" t="s">
        <v>284</v>
      </c>
      <c r="O17" s="135" t="s">
        <v>4</v>
      </c>
      <c r="P17" s="129" t="s">
        <v>284</v>
      </c>
      <c r="Q17" s="1" t="s">
        <v>285</v>
      </c>
      <c r="R17" s="129">
        <v>11.664999999999999</v>
      </c>
      <c r="S17" s="135" t="s">
        <v>4</v>
      </c>
      <c r="T17" s="129">
        <v>13.988</v>
      </c>
      <c r="U17" s="35" t="s">
        <v>285</v>
      </c>
      <c r="V17" s="129">
        <v>24.324999999999999</v>
      </c>
      <c r="W17" s="135" t="s">
        <v>4</v>
      </c>
      <c r="X17" s="129">
        <v>31.631</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58.997999999999998</v>
      </c>
      <c r="AM17" s="135" t="s">
        <v>4</v>
      </c>
      <c r="AN17" s="129">
        <v>47.847000000000001</v>
      </c>
    </row>
    <row r="18" spans="1:40" ht="12" customHeight="1" x14ac:dyDescent="0.2">
      <c r="A18" s="12"/>
      <c r="B18" s="60" t="s">
        <v>87</v>
      </c>
      <c r="C18" s="60"/>
      <c r="D18" s="60"/>
      <c r="E18" s="60"/>
      <c r="F18" s="129">
        <v>28.896000000000001</v>
      </c>
      <c r="G18" s="135" t="s">
        <v>4</v>
      </c>
      <c r="H18" s="129">
        <v>30.082999999999998</v>
      </c>
      <c r="I18" s="1" t="s">
        <v>285</v>
      </c>
      <c r="J18" s="129">
        <v>36.520000000000003</v>
      </c>
      <c r="K18" s="135" t="s">
        <v>4</v>
      </c>
      <c r="L18" s="129">
        <v>23.375</v>
      </c>
      <c r="M18" s="1" t="s">
        <v>285</v>
      </c>
      <c r="N18" s="129">
        <v>13.667</v>
      </c>
      <c r="O18" s="135" t="s">
        <v>4</v>
      </c>
      <c r="P18" s="129">
        <v>11.148</v>
      </c>
      <c r="Q18" s="1" t="s">
        <v>285</v>
      </c>
      <c r="R18" s="129">
        <v>72.902000000000001</v>
      </c>
      <c r="S18" s="135" t="s">
        <v>4</v>
      </c>
      <c r="T18" s="129">
        <v>31.045000000000002</v>
      </c>
      <c r="U18" s="35" t="s">
        <v>285</v>
      </c>
      <c r="V18" s="129">
        <v>26.584</v>
      </c>
      <c r="W18" s="135" t="s">
        <v>4</v>
      </c>
      <c r="X18" s="129">
        <v>16.783999999999999</v>
      </c>
      <c r="Y18" s="1" t="s">
        <v>285</v>
      </c>
      <c r="Z18" s="129">
        <v>4.0419999999999998</v>
      </c>
      <c r="AA18" s="135" t="s">
        <v>4</v>
      </c>
      <c r="AB18" s="129">
        <v>5.5880000000000001</v>
      </c>
      <c r="AC18" s="1" t="s">
        <v>285</v>
      </c>
      <c r="AD18" s="129" t="s">
        <v>284</v>
      </c>
      <c r="AE18" s="135" t="s">
        <v>4</v>
      </c>
      <c r="AF18" s="129" t="s">
        <v>284</v>
      </c>
      <c r="AG18" s="1" t="s">
        <v>285</v>
      </c>
      <c r="AH18" s="129">
        <v>13.789</v>
      </c>
      <c r="AI18" s="135" t="s">
        <v>4</v>
      </c>
      <c r="AJ18" s="129">
        <v>19.164000000000001</v>
      </c>
      <c r="AK18" s="35" t="s">
        <v>285</v>
      </c>
      <c r="AL18" s="129">
        <v>196.4</v>
      </c>
      <c r="AM18" s="135" t="s">
        <v>4</v>
      </c>
      <c r="AN18" s="129">
        <v>56.911999999999999</v>
      </c>
    </row>
    <row r="19" spans="1:40" ht="12" customHeight="1" x14ac:dyDescent="0.2">
      <c r="A19" s="12"/>
      <c r="B19" s="60" t="s">
        <v>185</v>
      </c>
      <c r="C19" s="60"/>
      <c r="D19" s="60"/>
      <c r="E19" s="60"/>
      <c r="F19" s="129">
        <v>3.6560000000000001</v>
      </c>
      <c r="G19" s="135" t="s">
        <v>4</v>
      </c>
      <c r="H19" s="129">
        <v>7.141</v>
      </c>
      <c r="I19" s="1" t="s">
        <v>285</v>
      </c>
      <c r="J19" s="129">
        <v>0.57699999999999996</v>
      </c>
      <c r="K19" s="135" t="s">
        <v>4</v>
      </c>
      <c r="L19" s="129">
        <v>1.1259999999999999</v>
      </c>
      <c r="M19" s="1" t="s">
        <v>285</v>
      </c>
      <c r="N19" s="129">
        <v>1.488</v>
      </c>
      <c r="O19" s="135" t="s">
        <v>4</v>
      </c>
      <c r="P19" s="129">
        <v>2.911</v>
      </c>
      <c r="Q19" s="1" t="s">
        <v>285</v>
      </c>
      <c r="R19" s="129">
        <v>5.4619999999999997</v>
      </c>
      <c r="S19" s="135" t="s">
        <v>4</v>
      </c>
      <c r="T19" s="129">
        <v>6.9480000000000004</v>
      </c>
      <c r="U19" s="35" t="s">
        <v>285</v>
      </c>
      <c r="V19" s="129">
        <v>20.39</v>
      </c>
      <c r="W19" s="135" t="s">
        <v>4</v>
      </c>
      <c r="X19" s="129">
        <v>33.070999999999998</v>
      </c>
      <c r="Y19" s="1" t="s">
        <v>285</v>
      </c>
      <c r="Z19" s="129" t="s">
        <v>284</v>
      </c>
      <c r="AA19" s="135" t="s">
        <v>4</v>
      </c>
      <c r="AB19" s="129" t="s">
        <v>284</v>
      </c>
      <c r="AC19" s="1" t="s">
        <v>285</v>
      </c>
      <c r="AD19" s="129" t="s">
        <v>284</v>
      </c>
      <c r="AE19" s="135" t="s">
        <v>4</v>
      </c>
      <c r="AF19" s="129" t="s">
        <v>284</v>
      </c>
      <c r="AG19" s="1" t="s">
        <v>285</v>
      </c>
      <c r="AH19" s="129">
        <v>18.571000000000002</v>
      </c>
      <c r="AI19" s="135" t="s">
        <v>4</v>
      </c>
      <c r="AJ19" s="129">
        <v>36.331000000000003</v>
      </c>
      <c r="AK19" s="35" t="s">
        <v>285</v>
      </c>
      <c r="AL19" s="129">
        <v>50.145000000000003</v>
      </c>
      <c r="AM19" s="135" t="s">
        <v>4</v>
      </c>
      <c r="AN19" s="129">
        <v>50.216999999999999</v>
      </c>
    </row>
    <row r="20" spans="1:40" ht="12" customHeight="1" x14ac:dyDescent="0.2">
      <c r="A20" s="12"/>
      <c r="B20" s="60" t="s">
        <v>182</v>
      </c>
      <c r="C20" s="60"/>
      <c r="D20" s="60"/>
      <c r="E20" s="60"/>
      <c r="F20" s="129">
        <v>0.78400000000000003</v>
      </c>
      <c r="G20" s="135" t="s">
        <v>4</v>
      </c>
      <c r="H20" s="129">
        <v>1.5349999999999999</v>
      </c>
      <c r="I20" s="1" t="s">
        <v>285</v>
      </c>
      <c r="J20" s="129" t="s">
        <v>284</v>
      </c>
      <c r="K20" s="135" t="s">
        <v>4</v>
      </c>
      <c r="L20" s="129" t="s">
        <v>284</v>
      </c>
      <c r="M20" s="1" t="s">
        <v>285</v>
      </c>
      <c r="N20" s="129" t="s">
        <v>284</v>
      </c>
      <c r="O20" s="135" t="s">
        <v>4</v>
      </c>
      <c r="P20" s="129" t="s">
        <v>284</v>
      </c>
      <c r="Q20" s="1" t="s">
        <v>285</v>
      </c>
      <c r="R20" s="129">
        <v>1.2769999999999999</v>
      </c>
      <c r="S20" s="135" t="s">
        <v>4</v>
      </c>
      <c r="T20" s="129">
        <v>2.4950000000000001</v>
      </c>
      <c r="U20" s="35" t="s">
        <v>285</v>
      </c>
      <c r="V20" s="129">
        <v>21.931000000000001</v>
      </c>
      <c r="W20" s="135" t="s">
        <v>4</v>
      </c>
      <c r="X20" s="129">
        <v>25.928999999999998</v>
      </c>
      <c r="Y20" s="1" t="s">
        <v>285</v>
      </c>
      <c r="Z20" s="129">
        <v>8.5340000000000007</v>
      </c>
      <c r="AA20" s="135" t="s">
        <v>4</v>
      </c>
      <c r="AB20" s="129">
        <v>16.689</v>
      </c>
      <c r="AC20" s="1" t="s">
        <v>285</v>
      </c>
      <c r="AD20" s="129" t="s">
        <v>284</v>
      </c>
      <c r="AE20" s="135" t="s">
        <v>4</v>
      </c>
      <c r="AF20" s="129" t="s">
        <v>284</v>
      </c>
      <c r="AG20" s="1" t="s">
        <v>285</v>
      </c>
      <c r="AH20" s="129">
        <v>9.1839999999999993</v>
      </c>
      <c r="AI20" s="135" t="s">
        <v>4</v>
      </c>
      <c r="AJ20" s="129">
        <v>13.74</v>
      </c>
      <c r="AK20" s="35" t="s">
        <v>285</v>
      </c>
      <c r="AL20" s="129">
        <v>41.710999999999999</v>
      </c>
      <c r="AM20" s="135" t="s">
        <v>4</v>
      </c>
      <c r="AN20" s="129">
        <v>33.881999999999998</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51" t="s">
        <v>150</v>
      </c>
      <c r="B23" s="551"/>
      <c r="C23" s="56"/>
      <c r="D23" s="56"/>
      <c r="E23" s="56"/>
      <c r="K23" s="1"/>
      <c r="O23" s="1"/>
      <c r="S23" s="1"/>
      <c r="U23" s="35"/>
      <c r="AA23" s="1"/>
      <c r="AE23" s="1"/>
      <c r="AI23" s="1"/>
      <c r="AK23" s="35"/>
      <c r="AM23" s="1"/>
    </row>
    <row r="24" spans="1:40" ht="12" customHeight="1" x14ac:dyDescent="0.2">
      <c r="A24" s="536" t="s">
        <v>22</v>
      </c>
      <c r="B24" s="536"/>
      <c r="C24" s="57"/>
      <c r="D24" s="57"/>
      <c r="E24" s="57"/>
      <c r="F24" s="128">
        <v>73.798000000000002</v>
      </c>
      <c r="G24" s="135" t="s">
        <v>4</v>
      </c>
      <c r="H24" s="128">
        <v>80.153999999999996</v>
      </c>
      <c r="I24" s="97" t="s">
        <v>285</v>
      </c>
      <c r="J24" s="128">
        <v>68.683999999999997</v>
      </c>
      <c r="K24" s="135" t="s">
        <v>4</v>
      </c>
      <c r="L24" s="128">
        <v>40.606000000000002</v>
      </c>
      <c r="M24" s="97" t="s">
        <v>285</v>
      </c>
      <c r="N24" s="128">
        <v>8.6069999999999993</v>
      </c>
      <c r="O24" s="135" t="s">
        <v>4</v>
      </c>
      <c r="P24" s="128">
        <v>14.558999999999999</v>
      </c>
      <c r="Q24" s="97" t="s">
        <v>285</v>
      </c>
      <c r="R24" s="128">
        <v>57.488999999999997</v>
      </c>
      <c r="S24" s="135" t="s">
        <v>4</v>
      </c>
      <c r="T24" s="128">
        <v>33.927999999999997</v>
      </c>
      <c r="U24" s="36" t="s">
        <v>285</v>
      </c>
      <c r="V24" s="128">
        <v>83.765000000000001</v>
      </c>
      <c r="W24" s="135" t="s">
        <v>4</v>
      </c>
      <c r="X24" s="128">
        <v>42.857999999999997</v>
      </c>
      <c r="Y24" s="97" t="s">
        <v>285</v>
      </c>
      <c r="Z24" s="128">
        <v>34.237000000000002</v>
      </c>
      <c r="AA24" s="135" t="s">
        <v>4</v>
      </c>
      <c r="AB24" s="128">
        <v>24.103999999999999</v>
      </c>
      <c r="AC24" s="97" t="s">
        <v>285</v>
      </c>
      <c r="AD24" s="128">
        <v>13.518000000000001</v>
      </c>
      <c r="AE24" s="135" t="s">
        <v>4</v>
      </c>
      <c r="AF24" s="128">
        <v>17.324999999999999</v>
      </c>
      <c r="AG24" s="97" t="s">
        <v>285</v>
      </c>
      <c r="AH24" s="128">
        <v>15.678000000000001</v>
      </c>
      <c r="AI24" s="135" t="s">
        <v>4</v>
      </c>
      <c r="AJ24" s="128">
        <v>18.963999999999999</v>
      </c>
      <c r="AK24" s="36" t="s">
        <v>285</v>
      </c>
      <c r="AL24" s="128">
        <v>355.77499999999998</v>
      </c>
      <c r="AM24" s="135" t="s">
        <v>4</v>
      </c>
      <c r="AN24" s="128">
        <v>113.55</v>
      </c>
    </row>
    <row r="25" spans="1:40" ht="12" customHeight="1" x14ac:dyDescent="0.2">
      <c r="A25" s="439" t="s">
        <v>5</v>
      </c>
      <c r="B25" s="13"/>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73.798000000000002</v>
      </c>
      <c r="G26" s="135" t="s">
        <v>4</v>
      </c>
      <c r="H26" s="129">
        <v>80.153999999999996</v>
      </c>
      <c r="I26" s="1" t="s">
        <v>285</v>
      </c>
      <c r="J26" s="129">
        <v>68.683999999999997</v>
      </c>
      <c r="K26" s="135" t="s">
        <v>4</v>
      </c>
      <c r="L26" s="129">
        <v>40.606000000000002</v>
      </c>
      <c r="M26" s="1" t="s">
        <v>285</v>
      </c>
      <c r="N26" s="129">
        <v>8.6069999999999993</v>
      </c>
      <c r="O26" s="135" t="s">
        <v>4</v>
      </c>
      <c r="P26" s="129">
        <v>14.558999999999999</v>
      </c>
      <c r="Q26" s="1" t="s">
        <v>285</v>
      </c>
      <c r="R26" s="129">
        <v>57.488999999999997</v>
      </c>
      <c r="S26" s="135" t="s">
        <v>4</v>
      </c>
      <c r="T26" s="129">
        <v>33.927999999999997</v>
      </c>
      <c r="U26" s="35" t="s">
        <v>285</v>
      </c>
      <c r="V26" s="129">
        <v>83.765000000000001</v>
      </c>
      <c r="W26" s="135" t="s">
        <v>4</v>
      </c>
      <c r="X26" s="129">
        <v>42.857999999999997</v>
      </c>
      <c r="Y26" s="1" t="s">
        <v>285</v>
      </c>
      <c r="Z26" s="129">
        <v>34.237000000000002</v>
      </c>
      <c r="AA26" s="135" t="s">
        <v>4</v>
      </c>
      <c r="AB26" s="129">
        <v>24.103999999999999</v>
      </c>
      <c r="AC26" s="1" t="s">
        <v>285</v>
      </c>
      <c r="AD26" s="129">
        <v>13.518000000000001</v>
      </c>
      <c r="AE26" s="135" t="s">
        <v>4</v>
      </c>
      <c r="AF26" s="129">
        <v>17.324999999999999</v>
      </c>
      <c r="AG26" s="1" t="s">
        <v>285</v>
      </c>
      <c r="AH26" s="129">
        <v>15.678000000000001</v>
      </c>
      <c r="AI26" s="135" t="s">
        <v>4</v>
      </c>
      <c r="AJ26" s="129">
        <v>18.963999999999999</v>
      </c>
      <c r="AK26" s="35" t="s">
        <v>285</v>
      </c>
      <c r="AL26" s="129">
        <v>355.77499999999998</v>
      </c>
      <c r="AM26" s="135" t="s">
        <v>4</v>
      </c>
      <c r="AN26" s="129">
        <v>113.55</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51" t="s">
        <v>151</v>
      </c>
      <c r="B29" s="551"/>
      <c r="C29" s="551"/>
      <c r="D29" s="551"/>
      <c r="E29" s="551"/>
      <c r="F29" s="551"/>
      <c r="G29" s="551"/>
      <c r="H29" s="551"/>
      <c r="I29" s="551"/>
      <c r="K29" s="1"/>
      <c r="O29" s="1"/>
      <c r="S29" s="1"/>
      <c r="U29" s="35"/>
      <c r="AA29" s="1"/>
      <c r="AE29" s="1"/>
      <c r="AI29" s="1"/>
      <c r="AK29" s="35"/>
      <c r="AM29" s="1"/>
    </row>
    <row r="30" spans="1:40" ht="11.25" customHeight="1" x14ac:dyDescent="0.2">
      <c r="A30" s="536" t="s">
        <v>22</v>
      </c>
      <c r="B30" s="536"/>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51" t="s">
        <v>152</v>
      </c>
      <c r="B33" s="551"/>
      <c r="C33" s="551"/>
      <c r="D33" s="551"/>
      <c r="E33" s="551"/>
      <c r="F33" s="551"/>
      <c r="G33" s="551"/>
      <c r="H33" s="551"/>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6" t="s">
        <v>22</v>
      </c>
      <c r="B34" s="536"/>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453</v>
      </c>
    </row>
  </sheetData>
  <sheetProtection formatCells="0" formatColumns="0" formatRows="0"/>
  <mergeCells count="31">
    <mergeCell ref="G8:H8"/>
    <mergeCell ref="R7:T7"/>
    <mergeCell ref="V7:X7"/>
    <mergeCell ref="O8:P8"/>
    <mergeCell ref="A14:B14"/>
    <mergeCell ref="S8:T8"/>
    <mergeCell ref="A9:B9"/>
    <mergeCell ref="A13:B13"/>
    <mergeCell ref="A34:B34"/>
    <mergeCell ref="A30:B30"/>
    <mergeCell ref="A29:I29"/>
    <mergeCell ref="A33:H33"/>
    <mergeCell ref="A11:B11"/>
    <mergeCell ref="A23:B23"/>
    <mergeCell ref="A24:B24"/>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s>
  <phoneticPr fontId="5" type="noConversion"/>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429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522</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437</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524</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41" t="s">
        <v>91</v>
      </c>
      <c r="B6" s="541"/>
      <c r="C6" s="34"/>
      <c r="D6" s="34"/>
      <c r="E6" s="34"/>
      <c r="F6" s="544" t="s">
        <v>240</v>
      </c>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row>
    <row r="7" spans="1:40" ht="15" customHeight="1" x14ac:dyDescent="0.25">
      <c r="C7" s="34"/>
      <c r="D7" s="34"/>
      <c r="E7" s="34"/>
      <c r="F7" s="539" t="s">
        <v>399</v>
      </c>
      <c r="G7" s="539"/>
      <c r="H7" s="539"/>
      <c r="I7" s="133"/>
      <c r="J7" s="539" t="s">
        <v>400</v>
      </c>
      <c r="K7" s="539"/>
      <c r="L7" s="539"/>
      <c r="M7" s="146"/>
      <c r="N7" s="539" t="s">
        <v>395</v>
      </c>
      <c r="O7" s="539"/>
      <c r="P7" s="539"/>
      <c r="Q7" s="146"/>
      <c r="R7" s="539" t="s">
        <v>394</v>
      </c>
      <c r="S7" s="539"/>
      <c r="T7" s="539"/>
      <c r="U7" s="133"/>
      <c r="V7" s="539" t="s">
        <v>396</v>
      </c>
      <c r="W7" s="539"/>
      <c r="X7" s="539"/>
      <c r="Y7" s="133"/>
      <c r="Z7" s="539" t="s">
        <v>401</v>
      </c>
      <c r="AA7" s="539"/>
      <c r="AB7" s="539"/>
      <c r="AC7" s="146"/>
      <c r="AD7" s="539" t="s">
        <v>402</v>
      </c>
      <c r="AE7" s="539"/>
      <c r="AF7" s="539"/>
      <c r="AG7" s="146"/>
      <c r="AH7" s="539" t="s">
        <v>403</v>
      </c>
      <c r="AI7" s="539"/>
      <c r="AJ7" s="539"/>
      <c r="AK7" s="133"/>
      <c r="AL7" s="539" t="s">
        <v>22</v>
      </c>
      <c r="AM7" s="539"/>
      <c r="AN7" s="539"/>
    </row>
    <row r="8" spans="1:40" ht="10.5" customHeight="1" thickBot="1" x14ac:dyDescent="0.25">
      <c r="A8" s="50"/>
      <c r="B8" s="50"/>
      <c r="C8" s="50"/>
      <c r="D8" s="50"/>
      <c r="E8" s="50"/>
      <c r="F8" s="26" t="s">
        <v>22</v>
      </c>
      <c r="G8" s="540" t="s">
        <v>125</v>
      </c>
      <c r="H8" s="540"/>
      <c r="I8" s="107"/>
      <c r="J8" s="26" t="s">
        <v>22</v>
      </c>
      <c r="K8" s="540" t="s">
        <v>125</v>
      </c>
      <c r="L8" s="540"/>
      <c r="M8" s="107"/>
      <c r="N8" s="26" t="s">
        <v>22</v>
      </c>
      <c r="O8" s="540" t="s">
        <v>125</v>
      </c>
      <c r="P8" s="540"/>
      <c r="Q8" s="107"/>
      <c r="R8" s="26" t="s">
        <v>22</v>
      </c>
      <c r="S8" s="540" t="s">
        <v>125</v>
      </c>
      <c r="T8" s="540"/>
      <c r="U8" s="107"/>
      <c r="V8" s="26" t="s">
        <v>22</v>
      </c>
      <c r="W8" s="540" t="s">
        <v>125</v>
      </c>
      <c r="X8" s="540"/>
      <c r="Y8" s="107"/>
      <c r="Z8" s="26" t="s">
        <v>22</v>
      </c>
      <c r="AA8" s="540" t="s">
        <v>125</v>
      </c>
      <c r="AB8" s="540"/>
      <c r="AC8" s="107"/>
      <c r="AD8" s="26" t="s">
        <v>22</v>
      </c>
      <c r="AE8" s="540" t="s">
        <v>125</v>
      </c>
      <c r="AF8" s="540"/>
      <c r="AG8" s="107"/>
      <c r="AH8" s="26" t="s">
        <v>22</v>
      </c>
      <c r="AI8" s="540" t="s">
        <v>125</v>
      </c>
      <c r="AJ8" s="540"/>
      <c r="AK8" s="107"/>
      <c r="AL8" s="26" t="s">
        <v>22</v>
      </c>
      <c r="AM8" s="540" t="s">
        <v>125</v>
      </c>
      <c r="AN8" s="540"/>
    </row>
    <row r="9" spans="1:40" ht="10.5" customHeight="1" x14ac:dyDescent="0.2">
      <c r="A9" s="541"/>
      <c r="B9" s="541"/>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41" t="s">
        <v>22</v>
      </c>
      <c r="B11" s="541"/>
      <c r="C11" s="34"/>
      <c r="D11" s="34"/>
      <c r="E11" s="34"/>
      <c r="F11" s="128">
        <v>87.286000000000001</v>
      </c>
      <c r="G11" s="135" t="s">
        <v>4</v>
      </c>
      <c r="H11" s="128">
        <v>53.557000000000002</v>
      </c>
      <c r="I11" s="59" t="s">
        <v>285</v>
      </c>
      <c r="J11" s="128">
        <v>237.429</v>
      </c>
      <c r="K11" s="135" t="s">
        <v>4</v>
      </c>
      <c r="L11" s="128">
        <v>96.998000000000005</v>
      </c>
      <c r="M11" s="59" t="s">
        <v>285</v>
      </c>
      <c r="N11" s="128">
        <v>50.695</v>
      </c>
      <c r="O11" s="135" t="s">
        <v>4</v>
      </c>
      <c r="P11" s="128">
        <v>29.442</v>
      </c>
      <c r="Q11" s="59" t="s">
        <v>285</v>
      </c>
      <c r="R11" s="128">
        <v>299.62299999999999</v>
      </c>
      <c r="S11" s="135" t="s">
        <v>4</v>
      </c>
      <c r="T11" s="128">
        <v>91.710999999999999</v>
      </c>
      <c r="U11" s="59" t="s">
        <v>285</v>
      </c>
      <c r="V11" s="128">
        <v>315.24299999999999</v>
      </c>
      <c r="W11" s="135" t="s">
        <v>4</v>
      </c>
      <c r="X11" s="128">
        <v>165.59200000000001</v>
      </c>
      <c r="Y11" s="59" t="s">
        <v>285</v>
      </c>
      <c r="Z11" s="128">
        <v>134.67400000000001</v>
      </c>
      <c r="AA11" s="135" t="s">
        <v>4</v>
      </c>
      <c r="AB11" s="128">
        <v>63.546999999999997</v>
      </c>
      <c r="AC11" s="59" t="s">
        <v>285</v>
      </c>
      <c r="AD11" s="128">
        <v>64.802000000000007</v>
      </c>
      <c r="AE11" s="135" t="s">
        <v>4</v>
      </c>
      <c r="AF11" s="128">
        <v>54.152999999999999</v>
      </c>
      <c r="AG11" s="59" t="s">
        <v>285</v>
      </c>
      <c r="AH11" s="128">
        <v>65.209000000000003</v>
      </c>
      <c r="AI11" s="135" t="s">
        <v>4</v>
      </c>
      <c r="AJ11" s="128">
        <v>56.488</v>
      </c>
      <c r="AK11" s="59" t="s">
        <v>285</v>
      </c>
      <c r="AL11" s="128">
        <v>1254.961</v>
      </c>
      <c r="AM11" s="135" t="s">
        <v>4</v>
      </c>
      <c r="AN11" s="128">
        <v>243.982</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51" t="s">
        <v>149</v>
      </c>
      <c r="B13" s="551"/>
      <c r="C13" s="56"/>
      <c r="D13" s="56"/>
      <c r="E13" s="56"/>
      <c r="K13" s="1"/>
      <c r="O13" s="1"/>
      <c r="S13" s="1"/>
      <c r="U13" s="36"/>
      <c r="AA13" s="1"/>
      <c r="AE13" s="1"/>
      <c r="AI13" s="1"/>
      <c r="AK13" s="36"/>
      <c r="AM13" s="1"/>
    </row>
    <row r="14" spans="1:40" ht="12" customHeight="1" x14ac:dyDescent="0.2">
      <c r="A14" s="536" t="s">
        <v>22</v>
      </c>
      <c r="B14" s="536"/>
      <c r="C14" s="57"/>
      <c r="D14" s="57"/>
      <c r="E14" s="57"/>
      <c r="F14" s="128">
        <v>36.792000000000002</v>
      </c>
      <c r="G14" s="135" t="s">
        <v>4</v>
      </c>
      <c r="H14" s="128">
        <v>22.405000000000001</v>
      </c>
      <c r="I14" s="97" t="s">
        <v>285</v>
      </c>
      <c r="J14" s="128">
        <v>83.040999999999997</v>
      </c>
      <c r="K14" s="135" t="s">
        <v>4</v>
      </c>
      <c r="L14" s="128">
        <v>45.305</v>
      </c>
      <c r="M14" s="97" t="s">
        <v>285</v>
      </c>
      <c r="N14" s="128">
        <v>26.523</v>
      </c>
      <c r="O14" s="135" t="s">
        <v>4</v>
      </c>
      <c r="P14" s="128">
        <v>21.829000000000001</v>
      </c>
      <c r="Q14" s="97" t="s">
        <v>285</v>
      </c>
      <c r="R14" s="128">
        <v>173.03700000000001</v>
      </c>
      <c r="S14" s="135" t="s">
        <v>4</v>
      </c>
      <c r="T14" s="128">
        <v>65.709000000000003</v>
      </c>
      <c r="U14" s="36" t="s">
        <v>285</v>
      </c>
      <c r="V14" s="128">
        <v>136.41200000000001</v>
      </c>
      <c r="W14" s="135" t="s">
        <v>4</v>
      </c>
      <c r="X14" s="128">
        <v>154.55000000000001</v>
      </c>
      <c r="Y14" s="97" t="s">
        <v>285</v>
      </c>
      <c r="Z14" s="128">
        <v>90.760999999999996</v>
      </c>
      <c r="AA14" s="135" t="s">
        <v>4</v>
      </c>
      <c r="AB14" s="128">
        <v>52.308</v>
      </c>
      <c r="AC14" s="97" t="s">
        <v>285</v>
      </c>
      <c r="AD14" s="128">
        <v>13.563000000000001</v>
      </c>
      <c r="AE14" s="135" t="s">
        <v>4</v>
      </c>
      <c r="AF14" s="128">
        <v>18.742999999999999</v>
      </c>
      <c r="AG14" s="97" t="s">
        <v>285</v>
      </c>
      <c r="AH14" s="128">
        <v>15.835000000000001</v>
      </c>
      <c r="AI14" s="135" t="s">
        <v>4</v>
      </c>
      <c r="AJ14" s="128">
        <v>18.297000000000001</v>
      </c>
      <c r="AK14" s="36" t="s">
        <v>285</v>
      </c>
      <c r="AL14" s="128">
        <v>575.96400000000006</v>
      </c>
      <c r="AM14" s="135" t="s">
        <v>4</v>
      </c>
      <c r="AN14" s="128">
        <v>185.72300000000001</v>
      </c>
    </row>
    <row r="15" spans="1:40" ht="12" customHeight="1" x14ac:dyDescent="0.2">
      <c r="A15" s="439" t="s">
        <v>5</v>
      </c>
      <c r="B15" s="13"/>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12.214</v>
      </c>
      <c r="G16" s="135" t="s">
        <v>4</v>
      </c>
      <c r="H16" s="129">
        <v>11.462999999999999</v>
      </c>
      <c r="I16" s="1" t="s">
        <v>285</v>
      </c>
      <c r="J16" s="129">
        <v>7.851</v>
      </c>
      <c r="K16" s="135" t="s">
        <v>4</v>
      </c>
      <c r="L16" s="129">
        <v>12.586</v>
      </c>
      <c r="M16" s="1" t="s">
        <v>285</v>
      </c>
      <c r="N16" s="129">
        <v>10.773999999999999</v>
      </c>
      <c r="O16" s="135" t="s">
        <v>4</v>
      </c>
      <c r="P16" s="129">
        <v>17.556999999999999</v>
      </c>
      <c r="Q16" s="1" t="s">
        <v>285</v>
      </c>
      <c r="R16" s="129">
        <v>9.19</v>
      </c>
      <c r="S16" s="135" t="s">
        <v>4</v>
      </c>
      <c r="T16" s="129">
        <v>6.8109999999999999</v>
      </c>
      <c r="U16" s="35" t="s">
        <v>285</v>
      </c>
      <c r="V16" s="129">
        <v>6.1369999999999996</v>
      </c>
      <c r="W16" s="135" t="s">
        <v>4</v>
      </c>
      <c r="X16" s="129">
        <v>5.7839999999999998</v>
      </c>
      <c r="Y16" s="1" t="s">
        <v>285</v>
      </c>
      <c r="Z16" s="129">
        <v>3.1850000000000001</v>
      </c>
      <c r="AA16" s="135" t="s">
        <v>4</v>
      </c>
      <c r="AB16" s="129">
        <v>6.2190000000000003</v>
      </c>
      <c r="AC16" s="1" t="s">
        <v>285</v>
      </c>
      <c r="AD16" s="129" t="s">
        <v>284</v>
      </c>
      <c r="AE16" s="135" t="s">
        <v>4</v>
      </c>
      <c r="AF16" s="129" t="s">
        <v>284</v>
      </c>
      <c r="AG16" s="1" t="s">
        <v>285</v>
      </c>
      <c r="AH16" s="129" t="s">
        <v>284</v>
      </c>
      <c r="AI16" s="135" t="s">
        <v>4</v>
      </c>
      <c r="AJ16" s="129" t="s">
        <v>284</v>
      </c>
      <c r="AK16" s="35" t="s">
        <v>285</v>
      </c>
      <c r="AL16" s="129">
        <v>49.350999999999999</v>
      </c>
      <c r="AM16" s="135" t="s">
        <v>4</v>
      </c>
      <c r="AN16" s="129">
        <v>27.405999999999999</v>
      </c>
    </row>
    <row r="17" spans="1:40" ht="12" customHeight="1" x14ac:dyDescent="0.2">
      <c r="A17" s="12"/>
      <c r="B17" s="60" t="s">
        <v>86</v>
      </c>
      <c r="C17" s="60"/>
      <c r="D17" s="60"/>
      <c r="E17" s="60"/>
      <c r="F17" s="129">
        <v>7.87</v>
      </c>
      <c r="G17" s="135" t="s">
        <v>4</v>
      </c>
      <c r="H17" s="129">
        <v>11.711</v>
      </c>
      <c r="I17" s="1" t="s">
        <v>285</v>
      </c>
      <c r="J17" s="129">
        <v>7.5830000000000002</v>
      </c>
      <c r="K17" s="135" t="s">
        <v>4</v>
      </c>
      <c r="L17" s="129">
        <v>14.811999999999999</v>
      </c>
      <c r="M17" s="1" t="s">
        <v>285</v>
      </c>
      <c r="N17" s="129" t="s">
        <v>284</v>
      </c>
      <c r="O17" s="135" t="s">
        <v>4</v>
      </c>
      <c r="P17" s="129" t="s">
        <v>284</v>
      </c>
      <c r="Q17" s="1" t="s">
        <v>285</v>
      </c>
      <c r="R17" s="129">
        <v>10.622</v>
      </c>
      <c r="S17" s="135" t="s">
        <v>4</v>
      </c>
      <c r="T17" s="129">
        <v>12.856999999999999</v>
      </c>
      <c r="U17" s="35" t="s">
        <v>285</v>
      </c>
      <c r="V17" s="129">
        <v>5.476</v>
      </c>
      <c r="W17" s="135" t="s">
        <v>4</v>
      </c>
      <c r="X17" s="129">
        <v>8.0939999999999994</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31.550999999999998</v>
      </c>
      <c r="AM17" s="135" t="s">
        <v>4</v>
      </c>
      <c r="AN17" s="129">
        <v>24.132999999999999</v>
      </c>
    </row>
    <row r="18" spans="1:40" ht="12" customHeight="1" x14ac:dyDescent="0.2">
      <c r="A18" s="12"/>
      <c r="B18" s="60" t="s">
        <v>87</v>
      </c>
      <c r="C18" s="60"/>
      <c r="D18" s="60"/>
      <c r="E18" s="60"/>
      <c r="F18" s="129">
        <v>3.58</v>
      </c>
      <c r="G18" s="135" t="s">
        <v>4</v>
      </c>
      <c r="H18" s="129">
        <v>6.9909999999999997</v>
      </c>
      <c r="I18" s="1" t="s">
        <v>285</v>
      </c>
      <c r="J18" s="129">
        <v>51.822000000000003</v>
      </c>
      <c r="K18" s="135" t="s">
        <v>4</v>
      </c>
      <c r="L18" s="129">
        <v>36.252000000000002</v>
      </c>
      <c r="M18" s="1" t="s">
        <v>285</v>
      </c>
      <c r="N18" s="129">
        <v>6.6680000000000001</v>
      </c>
      <c r="O18" s="135" t="s">
        <v>4</v>
      </c>
      <c r="P18" s="129">
        <v>9.173</v>
      </c>
      <c r="Q18" s="1" t="s">
        <v>285</v>
      </c>
      <c r="R18" s="129">
        <v>99.04</v>
      </c>
      <c r="S18" s="135" t="s">
        <v>4</v>
      </c>
      <c r="T18" s="129">
        <v>50.720999999999997</v>
      </c>
      <c r="U18" s="35" t="s">
        <v>285</v>
      </c>
      <c r="V18" s="129">
        <v>24.753</v>
      </c>
      <c r="W18" s="135" t="s">
        <v>4</v>
      </c>
      <c r="X18" s="129">
        <v>27.556999999999999</v>
      </c>
      <c r="Y18" s="1" t="s">
        <v>285</v>
      </c>
      <c r="Z18" s="129">
        <v>19.664000000000001</v>
      </c>
      <c r="AA18" s="135" t="s">
        <v>4</v>
      </c>
      <c r="AB18" s="129">
        <v>19.486999999999998</v>
      </c>
      <c r="AC18" s="1" t="s">
        <v>285</v>
      </c>
      <c r="AD18" s="129">
        <v>13.563000000000001</v>
      </c>
      <c r="AE18" s="135" t="s">
        <v>4</v>
      </c>
      <c r="AF18" s="129">
        <v>18.742999999999999</v>
      </c>
      <c r="AG18" s="1" t="s">
        <v>285</v>
      </c>
      <c r="AH18" s="129" t="s">
        <v>284</v>
      </c>
      <c r="AI18" s="135" t="s">
        <v>4</v>
      </c>
      <c r="AJ18" s="129" t="s">
        <v>284</v>
      </c>
      <c r="AK18" s="35" t="s">
        <v>285</v>
      </c>
      <c r="AL18" s="129">
        <v>219.09100000000001</v>
      </c>
      <c r="AM18" s="135" t="s">
        <v>4</v>
      </c>
      <c r="AN18" s="129">
        <v>75.320999999999998</v>
      </c>
    </row>
    <row r="19" spans="1:40" ht="12" customHeight="1" x14ac:dyDescent="0.2">
      <c r="A19" s="12"/>
      <c r="B19" s="60" t="s">
        <v>185</v>
      </c>
      <c r="C19" s="60"/>
      <c r="D19" s="60"/>
      <c r="E19" s="60"/>
      <c r="F19" s="129">
        <v>3.1360000000000001</v>
      </c>
      <c r="G19" s="135" t="s">
        <v>4</v>
      </c>
      <c r="H19" s="129">
        <v>6.125</v>
      </c>
      <c r="I19" s="1" t="s">
        <v>285</v>
      </c>
      <c r="J19" s="129">
        <v>6.2610000000000001</v>
      </c>
      <c r="K19" s="135" t="s">
        <v>4</v>
      </c>
      <c r="L19" s="129">
        <v>12.263</v>
      </c>
      <c r="M19" s="1" t="s">
        <v>285</v>
      </c>
      <c r="N19" s="129">
        <v>7.1559999999999997</v>
      </c>
      <c r="O19" s="135" t="s">
        <v>4</v>
      </c>
      <c r="P19" s="129">
        <v>8.5220000000000002</v>
      </c>
      <c r="Q19" s="1" t="s">
        <v>285</v>
      </c>
      <c r="R19" s="129">
        <v>11.507999999999999</v>
      </c>
      <c r="S19" s="135" t="s">
        <v>4</v>
      </c>
      <c r="T19" s="129">
        <v>11.548</v>
      </c>
      <c r="U19" s="35" t="s">
        <v>285</v>
      </c>
      <c r="V19" s="129" t="s">
        <v>284</v>
      </c>
      <c r="W19" s="135" t="s">
        <v>4</v>
      </c>
      <c r="X19" s="129" t="s">
        <v>284</v>
      </c>
      <c r="Y19" s="1" t="s">
        <v>285</v>
      </c>
      <c r="Z19" s="129">
        <v>9.0020000000000007</v>
      </c>
      <c r="AA19" s="135" t="s">
        <v>4</v>
      </c>
      <c r="AB19" s="129">
        <v>12.435</v>
      </c>
      <c r="AC19" s="1" t="s">
        <v>285</v>
      </c>
      <c r="AD19" s="129" t="s">
        <v>284</v>
      </c>
      <c r="AE19" s="135" t="s">
        <v>4</v>
      </c>
      <c r="AF19" s="129" t="s">
        <v>284</v>
      </c>
      <c r="AG19" s="1" t="s">
        <v>285</v>
      </c>
      <c r="AH19" s="129">
        <v>2.1429999999999998</v>
      </c>
      <c r="AI19" s="135" t="s">
        <v>4</v>
      </c>
      <c r="AJ19" s="129">
        <v>4.1920000000000002</v>
      </c>
      <c r="AK19" s="35" t="s">
        <v>285</v>
      </c>
      <c r="AL19" s="129">
        <v>39.204999999999998</v>
      </c>
      <c r="AM19" s="135" t="s">
        <v>4</v>
      </c>
      <c r="AN19" s="129">
        <v>23.722000000000001</v>
      </c>
    </row>
    <row r="20" spans="1:40" ht="12" customHeight="1" x14ac:dyDescent="0.2">
      <c r="A20" s="12"/>
      <c r="B20" s="60" t="s">
        <v>182</v>
      </c>
      <c r="C20" s="60"/>
      <c r="D20" s="60"/>
      <c r="E20" s="60"/>
      <c r="F20" s="129">
        <v>5.0389999999999997</v>
      </c>
      <c r="G20" s="135" t="s">
        <v>4</v>
      </c>
      <c r="H20" s="129">
        <v>8.8290000000000006</v>
      </c>
      <c r="I20" s="1" t="s">
        <v>285</v>
      </c>
      <c r="J20" s="129">
        <v>0.77500000000000002</v>
      </c>
      <c r="K20" s="135" t="s">
        <v>4</v>
      </c>
      <c r="L20" s="129">
        <v>1.516</v>
      </c>
      <c r="M20" s="1" t="s">
        <v>285</v>
      </c>
      <c r="N20" s="129" t="s">
        <v>284</v>
      </c>
      <c r="O20" s="135" t="s">
        <v>4</v>
      </c>
      <c r="P20" s="129" t="s">
        <v>284</v>
      </c>
      <c r="Q20" s="1" t="s">
        <v>285</v>
      </c>
      <c r="R20" s="129">
        <v>1.3</v>
      </c>
      <c r="S20" s="135" t="s">
        <v>4</v>
      </c>
      <c r="T20" s="129">
        <v>2.5379999999999998</v>
      </c>
      <c r="U20" s="35" t="s">
        <v>285</v>
      </c>
      <c r="V20" s="129">
        <v>13.461</v>
      </c>
      <c r="W20" s="135" t="s">
        <v>4</v>
      </c>
      <c r="X20" s="129">
        <v>17.22</v>
      </c>
      <c r="Y20" s="1" t="s">
        <v>285</v>
      </c>
      <c r="Z20" s="129">
        <v>25.893000000000001</v>
      </c>
      <c r="AA20" s="135" t="s">
        <v>4</v>
      </c>
      <c r="AB20" s="129">
        <v>38.529000000000003</v>
      </c>
      <c r="AC20" s="1" t="s">
        <v>285</v>
      </c>
      <c r="AD20" s="129" t="s">
        <v>284</v>
      </c>
      <c r="AE20" s="135" t="s">
        <v>4</v>
      </c>
      <c r="AF20" s="129" t="s">
        <v>284</v>
      </c>
      <c r="AG20" s="1" t="s">
        <v>285</v>
      </c>
      <c r="AH20" s="129">
        <v>13.692</v>
      </c>
      <c r="AI20" s="135" t="s">
        <v>4</v>
      </c>
      <c r="AJ20" s="129">
        <v>17.809999999999999</v>
      </c>
      <c r="AK20" s="35" t="s">
        <v>285</v>
      </c>
      <c r="AL20" s="129">
        <v>60.158999999999999</v>
      </c>
      <c r="AM20" s="135" t="s">
        <v>4</v>
      </c>
      <c r="AN20" s="129">
        <v>46.670999999999999</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51" t="s">
        <v>150</v>
      </c>
      <c r="B23" s="551"/>
      <c r="C23" s="56"/>
      <c r="D23" s="56"/>
      <c r="E23" s="56"/>
      <c r="K23" s="1"/>
      <c r="O23" s="1"/>
      <c r="S23" s="1"/>
      <c r="U23" s="35"/>
      <c r="AA23" s="1"/>
      <c r="AE23" s="1"/>
      <c r="AI23" s="1"/>
      <c r="AK23" s="35"/>
      <c r="AM23" s="1"/>
    </row>
    <row r="24" spans="1:40" ht="12" customHeight="1" x14ac:dyDescent="0.2">
      <c r="A24" s="536" t="s">
        <v>22</v>
      </c>
      <c r="B24" s="536"/>
      <c r="C24" s="57"/>
      <c r="D24" s="57"/>
      <c r="E24" s="57"/>
      <c r="F24" s="128">
        <v>50.494</v>
      </c>
      <c r="G24" s="135" t="s">
        <v>4</v>
      </c>
      <c r="H24" s="128">
        <v>48.673999999999999</v>
      </c>
      <c r="I24" s="97" t="s">
        <v>285</v>
      </c>
      <c r="J24" s="128">
        <v>154.38800000000001</v>
      </c>
      <c r="K24" s="135" t="s">
        <v>4</v>
      </c>
      <c r="L24" s="128">
        <v>86.516000000000005</v>
      </c>
      <c r="M24" s="97" t="s">
        <v>285</v>
      </c>
      <c r="N24" s="128">
        <v>24.172000000000001</v>
      </c>
      <c r="O24" s="135" t="s">
        <v>4</v>
      </c>
      <c r="P24" s="128">
        <v>19.824000000000002</v>
      </c>
      <c r="Q24" s="97" t="s">
        <v>285</v>
      </c>
      <c r="R24" s="128">
        <v>126.587</v>
      </c>
      <c r="S24" s="135" t="s">
        <v>4</v>
      </c>
      <c r="T24" s="128">
        <v>64.876000000000005</v>
      </c>
      <c r="U24" s="36" t="s">
        <v>285</v>
      </c>
      <c r="V24" s="128">
        <v>173.08</v>
      </c>
      <c r="W24" s="135" t="s">
        <v>4</v>
      </c>
      <c r="X24" s="128">
        <v>59.188000000000002</v>
      </c>
      <c r="Y24" s="97" t="s">
        <v>285</v>
      </c>
      <c r="Z24" s="128">
        <v>43.912999999999997</v>
      </c>
      <c r="AA24" s="135" t="s">
        <v>4</v>
      </c>
      <c r="AB24" s="128">
        <v>36.118000000000002</v>
      </c>
      <c r="AC24" s="97" t="s">
        <v>285</v>
      </c>
      <c r="AD24" s="128">
        <v>51.238999999999997</v>
      </c>
      <c r="AE24" s="135" t="s">
        <v>4</v>
      </c>
      <c r="AF24" s="128">
        <v>50.817999999999998</v>
      </c>
      <c r="AG24" s="97" t="s">
        <v>285</v>
      </c>
      <c r="AH24" s="128">
        <v>49.374000000000002</v>
      </c>
      <c r="AI24" s="135" t="s">
        <v>4</v>
      </c>
      <c r="AJ24" s="128">
        <v>53.442999999999998</v>
      </c>
      <c r="AK24" s="36" t="s">
        <v>285</v>
      </c>
      <c r="AL24" s="128">
        <v>673.24699999999996</v>
      </c>
      <c r="AM24" s="135" t="s">
        <v>4</v>
      </c>
      <c r="AN24" s="128">
        <v>160.149</v>
      </c>
    </row>
    <row r="25" spans="1:40" ht="12" customHeight="1" x14ac:dyDescent="0.2">
      <c r="A25" s="439" t="s">
        <v>5</v>
      </c>
      <c r="B25" s="13"/>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50.494</v>
      </c>
      <c r="G26" s="135" t="s">
        <v>4</v>
      </c>
      <c r="H26" s="129">
        <v>48.673999999999999</v>
      </c>
      <c r="I26" s="1" t="s">
        <v>285</v>
      </c>
      <c r="J26" s="129">
        <v>154.38800000000001</v>
      </c>
      <c r="K26" s="135" t="s">
        <v>4</v>
      </c>
      <c r="L26" s="129">
        <v>86.516000000000005</v>
      </c>
      <c r="M26" s="1" t="s">
        <v>285</v>
      </c>
      <c r="N26" s="129">
        <v>22.512</v>
      </c>
      <c r="O26" s="135" t="s">
        <v>4</v>
      </c>
      <c r="P26" s="129">
        <v>19.562000000000001</v>
      </c>
      <c r="Q26" s="1" t="s">
        <v>285</v>
      </c>
      <c r="R26" s="129">
        <v>126.587</v>
      </c>
      <c r="S26" s="135" t="s">
        <v>4</v>
      </c>
      <c r="T26" s="129">
        <v>64.876000000000005</v>
      </c>
      <c r="U26" s="35" t="s">
        <v>285</v>
      </c>
      <c r="V26" s="129">
        <v>173.08</v>
      </c>
      <c r="W26" s="135" t="s">
        <v>4</v>
      </c>
      <c r="X26" s="129">
        <v>59.188000000000002</v>
      </c>
      <c r="Y26" s="1" t="s">
        <v>285</v>
      </c>
      <c r="Z26" s="129">
        <v>43.912999999999997</v>
      </c>
      <c r="AA26" s="135" t="s">
        <v>4</v>
      </c>
      <c r="AB26" s="129">
        <v>36.118000000000002</v>
      </c>
      <c r="AC26" s="1" t="s">
        <v>285</v>
      </c>
      <c r="AD26" s="129">
        <v>51.238999999999997</v>
      </c>
      <c r="AE26" s="135" t="s">
        <v>4</v>
      </c>
      <c r="AF26" s="129">
        <v>50.817999999999998</v>
      </c>
      <c r="AG26" s="1" t="s">
        <v>285</v>
      </c>
      <c r="AH26" s="129">
        <v>49.374000000000002</v>
      </c>
      <c r="AI26" s="135" t="s">
        <v>4</v>
      </c>
      <c r="AJ26" s="129">
        <v>53.442999999999998</v>
      </c>
      <c r="AK26" s="35" t="s">
        <v>285</v>
      </c>
      <c r="AL26" s="129">
        <v>671.58600000000001</v>
      </c>
      <c r="AM26" s="135" t="s">
        <v>4</v>
      </c>
      <c r="AN26" s="129">
        <v>160.125</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51" t="s">
        <v>151</v>
      </c>
      <c r="B29" s="551"/>
      <c r="C29" s="551"/>
      <c r="D29" s="551"/>
      <c r="E29" s="551"/>
      <c r="F29" s="551"/>
      <c r="G29" s="551"/>
      <c r="H29" s="551"/>
      <c r="I29" s="551"/>
      <c r="K29" s="1"/>
      <c r="O29" s="1"/>
      <c r="S29" s="1"/>
      <c r="U29" s="35"/>
      <c r="AA29" s="1"/>
      <c r="AE29" s="1"/>
      <c r="AI29" s="1"/>
      <c r="AK29" s="35"/>
      <c r="AM29" s="1"/>
    </row>
    <row r="30" spans="1:40" ht="11.25" customHeight="1" x14ac:dyDescent="0.2">
      <c r="A30" s="536" t="s">
        <v>22</v>
      </c>
      <c r="B30" s="536"/>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v>5.75</v>
      </c>
      <c r="W30" s="135" t="s">
        <v>4</v>
      </c>
      <c r="X30" s="128">
        <v>11.231999999999999</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v>5.75</v>
      </c>
      <c r="AM30" s="135" t="s">
        <v>4</v>
      </c>
      <c r="AN30" s="128">
        <v>11.231999999999999</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51" t="s">
        <v>152</v>
      </c>
      <c r="B33" s="551"/>
      <c r="C33" s="551"/>
      <c r="D33" s="551"/>
      <c r="E33" s="551"/>
      <c r="F33" s="551"/>
      <c r="G33" s="551"/>
      <c r="H33" s="551"/>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6" t="s">
        <v>22</v>
      </c>
      <c r="B34" s="536"/>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453</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 ref="Z7:AB7"/>
    <mergeCell ref="AD7:AF7"/>
    <mergeCell ref="AH7:AJ7"/>
    <mergeCell ref="AA8:AB8"/>
    <mergeCell ref="AL7:AN7"/>
    <mergeCell ref="V7:X7"/>
    <mergeCell ref="S8:T8"/>
    <mergeCell ref="W8:X8"/>
    <mergeCell ref="A30:B30"/>
    <mergeCell ref="R7:T7"/>
    <mergeCell ref="A11:B11"/>
    <mergeCell ref="G8:H8"/>
    <mergeCell ref="K8:L8"/>
    <mergeCell ref="O8:P8"/>
  </mergeCells>
  <pageMargins left="0.75" right="0.75" top="1" bottom="1" header="0.5" footer="0.5"/>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7"/>
  <dimension ref="A1:Z65"/>
  <sheetViews>
    <sheetView zoomScaleNormal="100" workbookViewId="0"/>
  </sheetViews>
  <sheetFormatPr defaultRowHeight="12.75" x14ac:dyDescent="0.2"/>
  <cols>
    <col min="1" max="1" width="2.85546875" style="1" customWidth="1"/>
    <col min="2" max="2" width="14.7109375" style="1" customWidth="1"/>
    <col min="3" max="5" width="3.28515625" style="41" hidden="1" customWidth="1"/>
    <col min="6" max="22" width="3.28515625" style="41" customWidth="1"/>
    <col min="23" max="23" width="5.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305</v>
      </c>
      <c r="B2" s="185"/>
      <c r="C2" s="185"/>
      <c r="D2" s="185"/>
      <c r="E2" s="185"/>
      <c r="F2" s="185"/>
      <c r="G2" s="185"/>
      <c r="H2" s="185"/>
      <c r="I2" s="185"/>
      <c r="J2" s="185"/>
      <c r="K2" s="185"/>
      <c r="L2" s="185"/>
      <c r="M2" s="185"/>
      <c r="N2" s="185"/>
      <c r="O2" s="185"/>
      <c r="P2" s="185"/>
      <c r="Q2" s="185"/>
      <c r="R2" s="185"/>
      <c r="S2" s="185"/>
      <c r="T2" s="185"/>
      <c r="U2" s="185"/>
      <c r="V2" s="185"/>
      <c r="W2" s="185"/>
    </row>
    <row r="3" spans="1:26" s="19" customFormat="1" ht="15.75" customHeight="1" x14ac:dyDescent="0.2">
      <c r="A3" s="183" t="s">
        <v>525</v>
      </c>
      <c r="B3" s="191"/>
      <c r="C3" s="186"/>
      <c r="D3" s="186"/>
      <c r="E3" s="186"/>
      <c r="F3" s="186"/>
      <c r="G3" s="186"/>
      <c r="H3" s="186"/>
      <c r="I3" s="186"/>
      <c r="J3" s="186"/>
      <c r="K3" s="186"/>
      <c r="L3" s="186"/>
      <c r="M3" s="186"/>
      <c r="N3" s="186"/>
      <c r="O3" s="186"/>
      <c r="P3" s="186"/>
      <c r="Q3" s="186"/>
      <c r="R3" s="186"/>
      <c r="S3" s="186"/>
      <c r="T3" s="186"/>
      <c r="U3" s="186"/>
      <c r="V3" s="182"/>
      <c r="W3" s="182"/>
    </row>
    <row r="4" spans="1:26" s="19" customFormat="1" ht="15.75" customHeight="1" x14ac:dyDescent="0.25">
      <c r="A4" s="188" t="s">
        <v>306</v>
      </c>
      <c r="B4" s="137"/>
      <c r="C4" s="147"/>
      <c r="D4" s="147"/>
      <c r="E4" s="147"/>
      <c r="F4" s="147"/>
      <c r="G4" s="147"/>
      <c r="H4" s="147"/>
      <c r="I4" s="147"/>
      <c r="J4" s="147"/>
      <c r="K4" s="147"/>
      <c r="L4" s="147"/>
      <c r="M4" s="147"/>
      <c r="N4" s="147"/>
      <c r="O4" s="147"/>
      <c r="P4" s="147"/>
      <c r="Q4" s="147"/>
      <c r="R4" s="147"/>
      <c r="S4" s="147"/>
      <c r="T4" s="147"/>
      <c r="U4" s="147"/>
      <c r="V4" s="165"/>
      <c r="W4" s="165"/>
    </row>
    <row r="5" spans="1:26" s="19" customFormat="1" ht="15.75" customHeight="1" thickBot="1" x14ac:dyDescent="0.3">
      <c r="A5" s="284" t="s">
        <v>526</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541" t="s">
        <v>155</v>
      </c>
      <c r="B6" s="541"/>
      <c r="C6" s="1"/>
      <c r="D6" s="282"/>
      <c r="E6" s="282"/>
      <c r="F6" s="539" t="s">
        <v>158</v>
      </c>
      <c r="G6" s="539"/>
      <c r="H6" s="539"/>
      <c r="I6" s="539"/>
      <c r="J6" s="539"/>
      <c r="K6" s="539"/>
      <c r="L6" s="539"/>
      <c r="M6" s="539"/>
      <c r="N6" s="539"/>
      <c r="O6" s="539"/>
      <c r="P6" s="539"/>
      <c r="Q6" s="539"/>
      <c r="R6" s="539"/>
      <c r="S6" s="539"/>
      <c r="T6" s="539"/>
      <c r="U6" s="539"/>
      <c r="V6" s="539"/>
      <c r="W6" s="539"/>
      <c r="X6" s="539"/>
      <c r="Y6" s="539"/>
      <c r="Z6" s="539"/>
    </row>
    <row r="7" spans="1:26" ht="13.5" customHeight="1" thickBot="1" x14ac:dyDescent="0.25">
      <c r="A7" s="555" t="s">
        <v>91</v>
      </c>
      <c r="B7" s="555"/>
      <c r="C7" s="1"/>
      <c r="D7" s="1"/>
      <c r="E7" s="1"/>
      <c r="F7" s="181" t="s">
        <v>186</v>
      </c>
      <c r="G7" s="181" t="s">
        <v>187</v>
      </c>
      <c r="H7" s="181" t="s">
        <v>188</v>
      </c>
      <c r="I7" s="181" t="s">
        <v>189</v>
      </c>
      <c r="J7" s="181" t="s">
        <v>190</v>
      </c>
      <c r="K7" s="181" t="s">
        <v>191</v>
      </c>
      <c r="L7" s="181" t="s">
        <v>192</v>
      </c>
      <c r="M7" s="181" t="s">
        <v>193</v>
      </c>
      <c r="N7" s="181" t="s">
        <v>194</v>
      </c>
      <c r="O7" s="26">
        <v>10</v>
      </c>
      <c r="P7" s="26">
        <v>11</v>
      </c>
      <c r="Q7" s="26">
        <v>12</v>
      </c>
      <c r="R7" s="26">
        <v>13</v>
      </c>
      <c r="S7" s="26">
        <v>14</v>
      </c>
      <c r="T7" s="26">
        <v>15</v>
      </c>
      <c r="U7" s="26">
        <v>16</v>
      </c>
      <c r="V7" s="26">
        <v>17</v>
      </c>
      <c r="W7" s="26">
        <v>18</v>
      </c>
      <c r="X7" s="26">
        <v>19</v>
      </c>
      <c r="Y7" s="26">
        <v>20</v>
      </c>
      <c r="Z7" s="103" t="s">
        <v>22</v>
      </c>
    </row>
    <row r="8" spans="1:26" ht="6" customHeight="1" x14ac:dyDescent="0.2">
      <c r="A8" s="541"/>
      <c r="B8" s="541"/>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59" t="s">
        <v>89</v>
      </c>
      <c r="B10" s="559"/>
      <c r="C10" s="59"/>
      <c r="D10" s="59"/>
      <c r="E10" s="59"/>
      <c r="F10" s="59"/>
      <c r="G10" s="59"/>
      <c r="H10" s="59"/>
      <c r="I10" s="59"/>
      <c r="J10" s="59"/>
      <c r="K10" s="59"/>
      <c r="L10" s="59"/>
      <c r="M10" s="59"/>
      <c r="N10" s="59"/>
      <c r="O10" s="59"/>
      <c r="P10" s="59"/>
      <c r="Q10" s="59"/>
      <c r="R10" s="59"/>
      <c r="S10" s="59"/>
      <c r="T10" s="59"/>
      <c r="U10" s="59"/>
    </row>
    <row r="11" spans="1:26" ht="12" customHeight="1" x14ac:dyDescent="0.2">
      <c r="A11" s="541" t="s">
        <v>119</v>
      </c>
      <c r="B11" s="541"/>
      <c r="C11" s="1"/>
      <c r="D11" s="1"/>
      <c r="E11" s="1"/>
      <c r="F11" s="128">
        <v>172.565</v>
      </c>
      <c r="G11" s="128">
        <v>13.648999999999999</v>
      </c>
      <c r="H11" s="128">
        <v>22.599</v>
      </c>
      <c r="I11" s="128">
        <v>97.346999999999994</v>
      </c>
      <c r="J11" s="128" t="s">
        <v>284</v>
      </c>
      <c r="K11" s="128">
        <v>254.477</v>
      </c>
      <c r="L11" s="128">
        <v>77.650999999999996</v>
      </c>
      <c r="M11" s="128">
        <v>229.73</v>
      </c>
      <c r="N11" s="128">
        <v>86.302999999999997</v>
      </c>
      <c r="O11" s="128">
        <v>52.555999999999997</v>
      </c>
      <c r="P11" s="128">
        <v>8.5039999999999996</v>
      </c>
      <c r="Q11" s="128">
        <v>65.566999999999993</v>
      </c>
      <c r="R11" s="128">
        <v>4.3380000000000001</v>
      </c>
      <c r="S11" s="128">
        <v>174.39099999999999</v>
      </c>
      <c r="T11" s="128">
        <v>38.529000000000003</v>
      </c>
      <c r="U11" s="128">
        <v>53.689</v>
      </c>
      <c r="V11" s="128">
        <v>7.8789999999999996</v>
      </c>
      <c r="W11" s="128">
        <v>386.05799999999999</v>
      </c>
      <c r="X11" s="128" t="s">
        <v>284</v>
      </c>
      <c r="Y11" s="128">
        <v>5.9669999999999996</v>
      </c>
      <c r="Z11" s="128">
        <v>1751.799</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51" t="s">
        <v>149</v>
      </c>
      <c r="B13" s="551"/>
      <c r="C13" s="1"/>
      <c r="D13" s="1"/>
      <c r="E13" s="1"/>
      <c r="T13" s="36"/>
      <c r="X13" s="36"/>
      <c r="Y13" s="41"/>
      <c r="Z13" s="41"/>
    </row>
    <row r="14" spans="1:26" ht="12" customHeight="1" x14ac:dyDescent="0.2">
      <c r="A14" s="536" t="s">
        <v>22</v>
      </c>
      <c r="B14" s="536"/>
      <c r="C14" s="1"/>
      <c r="D14" s="1"/>
      <c r="E14" s="1"/>
      <c r="F14" s="128">
        <v>88.665999999999997</v>
      </c>
      <c r="G14" s="128" t="s">
        <v>284</v>
      </c>
      <c r="H14" s="128">
        <v>8.5340000000000007</v>
      </c>
      <c r="I14" s="128">
        <v>35.976999999999997</v>
      </c>
      <c r="J14" s="128" t="s">
        <v>284</v>
      </c>
      <c r="K14" s="128">
        <v>5.6210000000000004</v>
      </c>
      <c r="L14" s="128">
        <v>77.650999999999996</v>
      </c>
      <c r="M14" s="128">
        <v>86.016000000000005</v>
      </c>
      <c r="N14" s="128">
        <v>52.792000000000002</v>
      </c>
      <c r="O14" s="128">
        <v>45.698</v>
      </c>
      <c r="P14" s="128">
        <v>8.5039999999999996</v>
      </c>
      <c r="Q14" s="128">
        <v>53.936999999999998</v>
      </c>
      <c r="R14" s="128">
        <v>4.3380000000000001</v>
      </c>
      <c r="S14" s="128">
        <v>39.829000000000001</v>
      </c>
      <c r="T14" s="128" t="s">
        <v>284</v>
      </c>
      <c r="U14" s="128">
        <v>15.878</v>
      </c>
      <c r="V14" s="128">
        <v>1.6419999999999999</v>
      </c>
      <c r="W14" s="128">
        <v>283.87</v>
      </c>
      <c r="X14" s="128" t="s">
        <v>284</v>
      </c>
      <c r="Y14" s="128">
        <v>5.9669999999999996</v>
      </c>
      <c r="Z14" s="128">
        <v>814.92</v>
      </c>
    </row>
    <row r="15" spans="1:26" ht="11.25" customHeight="1" x14ac:dyDescent="0.2">
      <c r="A15" s="439" t="s">
        <v>5</v>
      </c>
      <c r="B15" s="13"/>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35.901000000000003</v>
      </c>
      <c r="G16" s="129" t="s">
        <v>284</v>
      </c>
      <c r="H16" s="129" t="s">
        <v>284</v>
      </c>
      <c r="I16" s="129">
        <v>5.391</v>
      </c>
      <c r="J16" s="129" t="s">
        <v>284</v>
      </c>
      <c r="K16" s="129">
        <v>5.6210000000000004</v>
      </c>
      <c r="L16" s="129">
        <v>77.650999999999996</v>
      </c>
      <c r="M16" s="129">
        <v>3.1560000000000001</v>
      </c>
      <c r="N16" s="129">
        <v>10.683999999999999</v>
      </c>
      <c r="O16" s="129">
        <v>17.13</v>
      </c>
      <c r="P16" s="129" t="s">
        <v>284</v>
      </c>
      <c r="Q16" s="129">
        <v>18.73</v>
      </c>
      <c r="R16" s="129">
        <v>4.3380000000000001</v>
      </c>
      <c r="S16" s="129">
        <v>27.922999999999998</v>
      </c>
      <c r="T16" s="129" t="s">
        <v>284</v>
      </c>
      <c r="U16" s="129">
        <v>2.2370000000000001</v>
      </c>
      <c r="V16" s="129" t="s">
        <v>284</v>
      </c>
      <c r="W16" s="129">
        <v>43.716000000000001</v>
      </c>
      <c r="X16" s="129" t="s">
        <v>284</v>
      </c>
      <c r="Y16" s="129" t="s">
        <v>284</v>
      </c>
      <c r="Z16" s="129">
        <v>252.47900000000001</v>
      </c>
    </row>
    <row r="17" spans="1:26" ht="11.25" customHeight="1" x14ac:dyDescent="0.2">
      <c r="A17" s="12"/>
      <c r="B17" s="60" t="s">
        <v>86</v>
      </c>
      <c r="C17" s="1"/>
      <c r="D17" s="1"/>
      <c r="E17" s="1"/>
      <c r="F17" s="129">
        <v>3.5710000000000002</v>
      </c>
      <c r="G17" s="129" t="s">
        <v>284</v>
      </c>
      <c r="H17" s="129" t="s">
        <v>284</v>
      </c>
      <c r="I17" s="129">
        <v>3.4820000000000002</v>
      </c>
      <c r="J17" s="129" t="s">
        <v>284</v>
      </c>
      <c r="K17" s="129" t="s">
        <v>284</v>
      </c>
      <c r="L17" s="129" t="s">
        <v>284</v>
      </c>
      <c r="M17" s="129">
        <v>1.708</v>
      </c>
      <c r="N17" s="129">
        <v>7.9530000000000003</v>
      </c>
      <c r="O17" s="129" t="s">
        <v>284</v>
      </c>
      <c r="P17" s="129" t="s">
        <v>284</v>
      </c>
      <c r="Q17" s="129">
        <v>8.6709999999999994</v>
      </c>
      <c r="R17" s="129" t="s">
        <v>284</v>
      </c>
      <c r="S17" s="129" t="s">
        <v>284</v>
      </c>
      <c r="T17" s="129" t="s">
        <v>284</v>
      </c>
      <c r="U17" s="129" t="s">
        <v>284</v>
      </c>
      <c r="V17" s="129" t="s">
        <v>284</v>
      </c>
      <c r="W17" s="129">
        <v>15.241</v>
      </c>
      <c r="X17" s="129" t="s">
        <v>284</v>
      </c>
      <c r="Y17" s="129" t="s">
        <v>284</v>
      </c>
      <c r="Z17" s="129">
        <v>40.627000000000002</v>
      </c>
    </row>
    <row r="18" spans="1:26" ht="11.25" customHeight="1" x14ac:dyDescent="0.2">
      <c r="A18" s="12"/>
      <c r="B18" s="60" t="s">
        <v>87</v>
      </c>
      <c r="C18" s="1"/>
      <c r="D18" s="1"/>
      <c r="E18" s="1"/>
      <c r="F18" s="129">
        <v>24.14</v>
      </c>
      <c r="G18" s="129" t="s">
        <v>284</v>
      </c>
      <c r="H18" s="129" t="s">
        <v>284</v>
      </c>
      <c r="I18" s="129" t="s">
        <v>284</v>
      </c>
      <c r="J18" s="129" t="s">
        <v>284</v>
      </c>
      <c r="K18" s="129" t="s">
        <v>284</v>
      </c>
      <c r="L18" s="129" t="s">
        <v>284</v>
      </c>
      <c r="M18" s="129">
        <v>55.404000000000003</v>
      </c>
      <c r="N18" s="129">
        <v>22.567</v>
      </c>
      <c r="O18" s="129">
        <v>17.170000000000002</v>
      </c>
      <c r="P18" s="129">
        <v>5.8</v>
      </c>
      <c r="Q18" s="129">
        <v>17.286999999999999</v>
      </c>
      <c r="R18" s="129" t="s">
        <v>284</v>
      </c>
      <c r="S18" s="129" t="s">
        <v>284</v>
      </c>
      <c r="T18" s="129" t="s">
        <v>284</v>
      </c>
      <c r="U18" s="129">
        <v>1.5309999999999999</v>
      </c>
      <c r="V18" s="129" t="s">
        <v>284</v>
      </c>
      <c r="W18" s="129">
        <v>129.88399999999999</v>
      </c>
      <c r="X18" s="129" t="s">
        <v>284</v>
      </c>
      <c r="Y18" s="129">
        <v>5.9669999999999996</v>
      </c>
      <c r="Z18" s="129">
        <v>279.75</v>
      </c>
    </row>
    <row r="19" spans="1:26" ht="11.25" customHeight="1" x14ac:dyDescent="0.2">
      <c r="A19" s="12"/>
      <c r="B19" s="60" t="s">
        <v>185</v>
      </c>
      <c r="C19" s="1"/>
      <c r="D19" s="1"/>
      <c r="E19" s="1"/>
      <c r="F19" s="129">
        <v>18.204999999999998</v>
      </c>
      <c r="G19" s="129" t="s">
        <v>284</v>
      </c>
      <c r="H19" s="129" t="s">
        <v>284</v>
      </c>
      <c r="I19" s="129" t="s">
        <v>284</v>
      </c>
      <c r="J19" s="129" t="s">
        <v>284</v>
      </c>
      <c r="K19" s="129" t="s">
        <v>284</v>
      </c>
      <c r="L19" s="129" t="s">
        <v>284</v>
      </c>
      <c r="M19" s="129">
        <v>4.2160000000000002</v>
      </c>
      <c r="N19" s="129" t="s">
        <v>284</v>
      </c>
      <c r="O19" s="129" t="s">
        <v>284</v>
      </c>
      <c r="P19" s="129">
        <v>2.7040000000000002</v>
      </c>
      <c r="Q19" s="129">
        <v>9.2490000000000006</v>
      </c>
      <c r="R19" s="129" t="s">
        <v>284</v>
      </c>
      <c r="S19" s="129" t="s">
        <v>284</v>
      </c>
      <c r="T19" s="129" t="s">
        <v>284</v>
      </c>
      <c r="U19" s="129">
        <v>0.93400000000000005</v>
      </c>
      <c r="V19" s="129" t="s">
        <v>284</v>
      </c>
      <c r="W19" s="129">
        <v>11.804</v>
      </c>
      <c r="X19" s="129" t="s">
        <v>284</v>
      </c>
      <c r="Y19" s="129" t="s">
        <v>284</v>
      </c>
      <c r="Z19" s="129">
        <v>47.110999999999997</v>
      </c>
    </row>
    <row r="20" spans="1:26" ht="11.25" customHeight="1" x14ac:dyDescent="0.2">
      <c r="A20" s="12"/>
      <c r="B20" s="60" t="s">
        <v>182</v>
      </c>
      <c r="C20" s="1"/>
      <c r="D20" s="1"/>
      <c r="E20" s="1"/>
      <c r="F20" s="129" t="s">
        <v>284</v>
      </c>
      <c r="G20" s="129" t="s">
        <v>284</v>
      </c>
      <c r="H20" s="129">
        <v>8.5340000000000007</v>
      </c>
      <c r="I20" s="129">
        <v>10.923</v>
      </c>
      <c r="J20" s="129" t="s">
        <v>284</v>
      </c>
      <c r="K20" s="129" t="s">
        <v>284</v>
      </c>
      <c r="L20" s="129" t="s">
        <v>284</v>
      </c>
      <c r="M20" s="129">
        <v>5.2229999999999999</v>
      </c>
      <c r="N20" s="129">
        <v>11.587</v>
      </c>
      <c r="O20" s="129">
        <v>11.398</v>
      </c>
      <c r="P20" s="129" t="s">
        <v>284</v>
      </c>
      <c r="Q20" s="129" t="s">
        <v>284</v>
      </c>
      <c r="R20" s="129" t="s">
        <v>284</v>
      </c>
      <c r="S20" s="129">
        <v>11.906000000000001</v>
      </c>
      <c r="T20" s="129" t="s">
        <v>284</v>
      </c>
      <c r="U20" s="129">
        <v>11.176</v>
      </c>
      <c r="V20" s="129" t="s">
        <v>284</v>
      </c>
      <c r="W20" s="129">
        <v>7.1710000000000003</v>
      </c>
      <c r="X20" s="129" t="s">
        <v>284</v>
      </c>
      <c r="Y20" s="129" t="s">
        <v>284</v>
      </c>
      <c r="Z20" s="129">
        <v>77.918999999999997</v>
      </c>
    </row>
    <row r="21" spans="1:26"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6" ht="12" customHeight="1" x14ac:dyDescent="0.2">
      <c r="A23" s="551" t="s">
        <v>150</v>
      </c>
      <c r="B23" s="551"/>
      <c r="U23" s="35"/>
      <c r="X23" s="41"/>
    </row>
    <row r="24" spans="1:26" ht="12" customHeight="1" x14ac:dyDescent="0.2">
      <c r="A24" s="536" t="s">
        <v>22</v>
      </c>
      <c r="B24" s="536"/>
      <c r="C24" s="1"/>
      <c r="D24" s="1"/>
      <c r="E24" s="1"/>
      <c r="F24" s="128">
        <v>83.899000000000001</v>
      </c>
      <c r="G24" s="128">
        <v>13.648999999999999</v>
      </c>
      <c r="H24" s="128">
        <v>14.065</v>
      </c>
      <c r="I24" s="128">
        <v>61.371000000000002</v>
      </c>
      <c r="J24" s="128" t="s">
        <v>284</v>
      </c>
      <c r="K24" s="128">
        <v>248.85599999999999</v>
      </c>
      <c r="L24" s="128" t="s">
        <v>284</v>
      </c>
      <c r="M24" s="128">
        <v>143.715</v>
      </c>
      <c r="N24" s="128">
        <v>33.511000000000003</v>
      </c>
      <c r="O24" s="128">
        <v>6.8579999999999997</v>
      </c>
      <c r="P24" s="128" t="s">
        <v>284</v>
      </c>
      <c r="Q24" s="128">
        <v>11.63</v>
      </c>
      <c r="R24" s="128" t="s">
        <v>284</v>
      </c>
      <c r="S24" s="128">
        <v>134.56200000000001</v>
      </c>
      <c r="T24" s="128">
        <v>38.529000000000003</v>
      </c>
      <c r="U24" s="128">
        <v>37.81</v>
      </c>
      <c r="V24" s="128">
        <v>6.2370000000000001</v>
      </c>
      <c r="W24" s="128">
        <v>102.188</v>
      </c>
      <c r="X24" s="128" t="s">
        <v>284</v>
      </c>
      <c r="Y24" s="128" t="s">
        <v>284</v>
      </c>
      <c r="Z24" s="128">
        <v>936.87900000000002</v>
      </c>
    </row>
    <row r="25" spans="1:26" ht="10.5" customHeight="1" x14ac:dyDescent="0.2">
      <c r="A25" s="439" t="s">
        <v>5</v>
      </c>
      <c r="B25" s="13"/>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6" ht="10.5" customHeight="1" x14ac:dyDescent="0.2">
      <c r="A26" s="12"/>
      <c r="B26" s="60" t="s">
        <v>88</v>
      </c>
      <c r="C26" s="1"/>
      <c r="D26" s="1"/>
      <c r="E26" s="1"/>
      <c r="F26" s="129">
        <v>83.899000000000001</v>
      </c>
      <c r="G26" s="129">
        <v>13.648999999999999</v>
      </c>
      <c r="H26" s="129">
        <v>14.065</v>
      </c>
      <c r="I26" s="129">
        <v>61.371000000000002</v>
      </c>
      <c r="J26" s="129" t="s">
        <v>284</v>
      </c>
      <c r="K26" s="129">
        <v>248.85599999999999</v>
      </c>
      <c r="L26" s="129" t="s">
        <v>284</v>
      </c>
      <c r="M26" s="129">
        <v>143.715</v>
      </c>
      <c r="N26" s="129">
        <v>33.511000000000003</v>
      </c>
      <c r="O26" s="129">
        <v>6.8579999999999997</v>
      </c>
      <c r="P26" s="129" t="s">
        <v>284</v>
      </c>
      <c r="Q26" s="129">
        <v>11.63</v>
      </c>
      <c r="R26" s="129" t="s">
        <v>284</v>
      </c>
      <c r="S26" s="129">
        <v>134.56200000000001</v>
      </c>
      <c r="T26" s="129">
        <v>38.529000000000003</v>
      </c>
      <c r="U26" s="129">
        <v>37.81</v>
      </c>
      <c r="V26" s="129">
        <v>6.2370000000000001</v>
      </c>
      <c r="W26" s="129">
        <v>102.188</v>
      </c>
      <c r="X26" s="129" t="s">
        <v>284</v>
      </c>
      <c r="Y26" s="129" t="s">
        <v>284</v>
      </c>
      <c r="Z26" s="129">
        <v>936.87900000000002</v>
      </c>
    </row>
    <row r="27" spans="1:26"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6" ht="5.25" customHeight="1" x14ac:dyDescent="0.2">
      <c r="A28" s="60"/>
      <c r="B28" s="60"/>
      <c r="C28" s="5"/>
      <c r="D28" s="48"/>
      <c r="E28" s="5"/>
      <c r="F28" s="5"/>
      <c r="G28" s="5"/>
      <c r="H28" s="48"/>
      <c r="I28" s="5"/>
      <c r="J28" s="5"/>
      <c r="K28" s="5"/>
      <c r="L28" s="48"/>
      <c r="M28" s="5"/>
      <c r="N28" s="5"/>
      <c r="O28" s="5"/>
      <c r="P28" s="48"/>
      <c r="Q28" s="5"/>
      <c r="R28" s="5"/>
      <c r="S28" s="48"/>
      <c r="T28" s="5"/>
      <c r="U28" s="36"/>
    </row>
    <row r="29" spans="1:26" ht="11.25" customHeight="1" x14ac:dyDescent="0.2">
      <c r="A29" s="232" t="s">
        <v>151</v>
      </c>
      <c r="B29" s="232"/>
      <c r="C29" s="232"/>
      <c r="U29" s="35"/>
    </row>
    <row r="30" spans="1:26" ht="11.25" customHeight="1" x14ac:dyDescent="0.2">
      <c r="A30" s="536" t="s">
        <v>22</v>
      </c>
      <c r="B30" s="536"/>
      <c r="C30" s="1"/>
      <c r="D30" s="1"/>
      <c r="E30" s="1"/>
      <c r="F30" s="128" t="s">
        <v>284</v>
      </c>
      <c r="G30" s="128" t="s">
        <v>284</v>
      </c>
      <c r="H30" s="128" t="s">
        <v>284</v>
      </c>
      <c r="I30" s="128" t="s">
        <v>284</v>
      </c>
      <c r="J30" s="128" t="s">
        <v>284</v>
      </c>
      <c r="K30" s="128" t="s">
        <v>284</v>
      </c>
      <c r="L30" s="128" t="s">
        <v>284</v>
      </c>
      <c r="M30" s="128" t="s">
        <v>284</v>
      </c>
      <c r="N30" s="128" t="s">
        <v>284</v>
      </c>
      <c r="O30" s="128" t="s">
        <v>284</v>
      </c>
      <c r="P30" s="128" t="s">
        <v>284</v>
      </c>
      <c r="Q30" s="128" t="s">
        <v>284</v>
      </c>
      <c r="R30" s="128" t="s">
        <v>284</v>
      </c>
      <c r="S30" s="128" t="s">
        <v>284</v>
      </c>
      <c r="T30" s="128" t="s">
        <v>284</v>
      </c>
      <c r="U30" s="128" t="s">
        <v>284</v>
      </c>
      <c r="V30" s="128" t="s">
        <v>284</v>
      </c>
      <c r="W30" s="128" t="s">
        <v>284</v>
      </c>
      <c r="X30" s="128" t="s">
        <v>284</v>
      </c>
      <c r="Y30" s="128" t="s">
        <v>284</v>
      </c>
      <c r="Z30" s="128" t="s">
        <v>284</v>
      </c>
    </row>
    <row r="31" spans="1:26" ht="5.25" customHeight="1" x14ac:dyDescent="0.2">
      <c r="A31" s="17"/>
      <c r="B31" s="1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5.25" customHeight="1" x14ac:dyDescent="0.2">
      <c r="A32" s="60"/>
      <c r="B32" s="60"/>
      <c r="C32" s="5"/>
      <c r="D32" s="48"/>
      <c r="E32" s="5"/>
      <c r="F32" s="5"/>
      <c r="G32" s="5"/>
      <c r="H32" s="48"/>
      <c r="I32" s="5"/>
      <c r="J32" s="5"/>
      <c r="K32" s="5"/>
      <c r="L32" s="48"/>
      <c r="M32" s="5"/>
      <c r="N32" s="5"/>
      <c r="O32" s="5"/>
      <c r="P32" s="48"/>
      <c r="Q32" s="5"/>
      <c r="R32" s="5"/>
      <c r="S32" s="48"/>
      <c r="T32" s="5"/>
      <c r="U32" s="35"/>
    </row>
    <row r="33" spans="1:26" ht="11.25" customHeight="1" x14ac:dyDescent="0.2">
      <c r="A33" s="551" t="s">
        <v>152</v>
      </c>
      <c r="B33" s="551"/>
      <c r="C33" s="150"/>
      <c r="D33" s="150"/>
      <c r="E33" s="150"/>
      <c r="F33" s="150"/>
      <c r="G33" s="37"/>
      <c r="H33" s="48"/>
      <c r="I33" s="37"/>
      <c r="J33" s="37"/>
      <c r="K33" s="37"/>
      <c r="L33" s="48"/>
      <c r="M33" s="37"/>
      <c r="N33" s="37"/>
      <c r="O33" s="37"/>
      <c r="P33" s="48"/>
      <c r="Q33" s="37"/>
      <c r="R33" s="37"/>
      <c r="S33" s="48"/>
      <c r="T33" s="37"/>
      <c r="U33" s="151"/>
    </row>
    <row r="34" spans="1:26" ht="11.25" customHeight="1" x14ac:dyDescent="0.2">
      <c r="A34" s="536" t="s">
        <v>22</v>
      </c>
      <c r="B34" s="536"/>
      <c r="C34" s="1"/>
      <c r="D34" s="1"/>
      <c r="E34" s="1"/>
      <c r="F34" s="128" t="s">
        <v>284</v>
      </c>
      <c r="G34" s="128" t="s">
        <v>284</v>
      </c>
      <c r="H34" s="128" t="s">
        <v>284</v>
      </c>
      <c r="I34" s="128" t="s">
        <v>284</v>
      </c>
      <c r="J34" s="128" t="s">
        <v>284</v>
      </c>
      <c r="K34" s="128" t="s">
        <v>284</v>
      </c>
      <c r="L34" s="128" t="s">
        <v>284</v>
      </c>
      <c r="M34" s="128" t="s">
        <v>284</v>
      </c>
      <c r="N34" s="128" t="s">
        <v>284</v>
      </c>
      <c r="O34" s="128" t="s">
        <v>284</v>
      </c>
      <c r="P34" s="128" t="s">
        <v>284</v>
      </c>
      <c r="Q34" s="128" t="s">
        <v>284</v>
      </c>
      <c r="R34" s="128" t="s">
        <v>284</v>
      </c>
      <c r="S34" s="128" t="s">
        <v>284</v>
      </c>
      <c r="T34" s="128" t="s">
        <v>284</v>
      </c>
      <c r="U34" s="128" t="s">
        <v>284</v>
      </c>
      <c r="V34" s="128" t="s">
        <v>284</v>
      </c>
      <c r="W34" s="128" t="s">
        <v>284</v>
      </c>
      <c r="X34" s="128" t="s">
        <v>284</v>
      </c>
      <c r="Y34" s="128" t="s">
        <v>284</v>
      </c>
      <c r="Z34" s="128" t="s">
        <v>284</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43"/>
      <c r="Y36" s="43"/>
      <c r="Z36" s="4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59" t="s">
        <v>90</v>
      </c>
      <c r="B38" s="559"/>
      <c r="C38" s="35"/>
      <c r="D38" s="48"/>
      <c r="E38" s="35"/>
      <c r="F38" s="35"/>
      <c r="G38" s="35"/>
      <c r="H38" s="48"/>
      <c r="I38" s="35"/>
      <c r="J38" s="35"/>
      <c r="K38" s="35"/>
      <c r="L38" s="48"/>
      <c r="M38" s="35"/>
      <c r="N38" s="35"/>
      <c r="O38" s="35"/>
      <c r="P38" s="48"/>
      <c r="Q38" s="35"/>
      <c r="R38" s="35"/>
      <c r="S38" s="48"/>
      <c r="T38" s="35"/>
      <c r="U38" s="36"/>
    </row>
    <row r="39" spans="1:26" ht="11.25" customHeight="1" x14ac:dyDescent="0.2">
      <c r="A39" s="541" t="s">
        <v>120</v>
      </c>
      <c r="B39" s="541"/>
      <c r="C39" s="1"/>
      <c r="D39" s="1"/>
      <c r="E39" s="1"/>
      <c r="F39" s="128">
        <v>215.333</v>
      </c>
      <c r="G39" s="128" t="s">
        <v>284</v>
      </c>
      <c r="H39" s="128">
        <v>43.561999999999998</v>
      </c>
      <c r="I39" s="128">
        <v>131.1</v>
      </c>
      <c r="J39" s="128">
        <v>25.045999999999999</v>
      </c>
      <c r="K39" s="128">
        <v>558.63499999999999</v>
      </c>
      <c r="L39" s="128">
        <v>25.548999999999999</v>
      </c>
      <c r="M39" s="128">
        <v>380.93900000000002</v>
      </c>
      <c r="N39" s="128">
        <v>237.46199999999999</v>
      </c>
      <c r="O39" s="128">
        <v>128.27000000000001</v>
      </c>
      <c r="P39" s="128">
        <v>43.835000000000001</v>
      </c>
      <c r="Q39" s="128">
        <v>73.381</v>
      </c>
      <c r="R39" s="128">
        <v>30.616</v>
      </c>
      <c r="S39" s="128">
        <v>91.796999999999997</v>
      </c>
      <c r="T39" s="128">
        <v>80.400999999999996</v>
      </c>
      <c r="U39" s="128">
        <v>79.129000000000005</v>
      </c>
      <c r="V39" s="128" t="s">
        <v>284</v>
      </c>
      <c r="W39" s="128">
        <v>638.91300000000001</v>
      </c>
      <c r="X39" s="128" t="s">
        <v>284</v>
      </c>
      <c r="Y39" s="128">
        <v>35.192999999999998</v>
      </c>
      <c r="Z39" s="128">
        <v>2819.1610000000001</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51" t="s">
        <v>149</v>
      </c>
      <c r="B41" s="551"/>
      <c r="C41" s="1"/>
      <c r="D41" s="1"/>
      <c r="E41" s="1"/>
      <c r="T41" s="35"/>
      <c r="X41" s="35"/>
      <c r="Y41" s="41"/>
      <c r="Z41" s="41"/>
    </row>
    <row r="42" spans="1:26" ht="11.25" customHeight="1" x14ac:dyDescent="0.2">
      <c r="A42" s="536" t="s">
        <v>22</v>
      </c>
      <c r="B42" s="536"/>
      <c r="C42" s="1"/>
      <c r="D42" s="1"/>
      <c r="E42" s="1"/>
      <c r="F42" s="128">
        <v>62.515999999999998</v>
      </c>
      <c r="G42" s="128" t="s">
        <v>284</v>
      </c>
      <c r="H42" s="128">
        <v>6.9130000000000003</v>
      </c>
      <c r="I42" s="128">
        <v>51.841999999999999</v>
      </c>
      <c r="J42" s="128" t="s">
        <v>284</v>
      </c>
      <c r="K42" s="128">
        <v>37.481999999999999</v>
      </c>
      <c r="L42" s="128">
        <v>9.9629999999999992</v>
      </c>
      <c r="M42" s="128">
        <v>147.911</v>
      </c>
      <c r="N42" s="128">
        <v>3.5209999999999999</v>
      </c>
      <c r="O42" s="128">
        <v>96.119</v>
      </c>
      <c r="P42" s="128">
        <v>3.202</v>
      </c>
      <c r="Q42" s="128">
        <v>58.350999999999999</v>
      </c>
      <c r="R42" s="128">
        <v>19.077999999999999</v>
      </c>
      <c r="S42" s="128">
        <v>7.8230000000000004</v>
      </c>
      <c r="T42" s="128" t="s">
        <v>284</v>
      </c>
      <c r="U42" s="128">
        <v>24.984999999999999</v>
      </c>
      <c r="V42" s="128" t="s">
        <v>284</v>
      </c>
      <c r="W42" s="128">
        <v>285.34899999999999</v>
      </c>
      <c r="X42" s="128" t="s">
        <v>284</v>
      </c>
      <c r="Y42" s="128">
        <v>30.117000000000001</v>
      </c>
      <c r="Z42" s="128">
        <v>845.173</v>
      </c>
    </row>
    <row r="43" spans="1:26" ht="10.5" customHeight="1" x14ac:dyDescent="0.2">
      <c r="A43" s="439" t="s">
        <v>5</v>
      </c>
      <c r="B43" s="13"/>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t="s">
        <v>284</v>
      </c>
      <c r="G44" s="129" t="s">
        <v>284</v>
      </c>
      <c r="H44" s="129" t="s">
        <v>284</v>
      </c>
      <c r="I44" s="129">
        <v>25.9</v>
      </c>
      <c r="J44" s="129" t="s">
        <v>284</v>
      </c>
      <c r="K44" s="129" t="s">
        <v>284</v>
      </c>
      <c r="L44" s="129" t="s">
        <v>284</v>
      </c>
      <c r="M44" s="129">
        <v>44.905000000000001</v>
      </c>
      <c r="N44" s="129" t="s">
        <v>284</v>
      </c>
      <c r="O44" s="129">
        <v>2.0299999999999998</v>
      </c>
      <c r="P44" s="129">
        <v>0.85399999999999998</v>
      </c>
      <c r="Q44" s="129">
        <v>21.039000000000001</v>
      </c>
      <c r="R44" s="129">
        <v>12.747999999999999</v>
      </c>
      <c r="S44" s="129" t="s">
        <v>284</v>
      </c>
      <c r="T44" s="129" t="s">
        <v>284</v>
      </c>
      <c r="U44" s="129">
        <v>22.54</v>
      </c>
      <c r="V44" s="129" t="s">
        <v>284</v>
      </c>
      <c r="W44" s="129">
        <v>26.146000000000001</v>
      </c>
      <c r="X44" s="129" t="s">
        <v>284</v>
      </c>
      <c r="Y44" s="129" t="s">
        <v>284</v>
      </c>
      <c r="Z44" s="129">
        <v>156.161</v>
      </c>
    </row>
    <row r="45" spans="1:26" ht="10.5" customHeight="1" x14ac:dyDescent="0.2">
      <c r="A45" s="12"/>
      <c r="B45" s="60" t="s">
        <v>86</v>
      </c>
      <c r="C45" s="1"/>
      <c r="D45" s="1"/>
      <c r="E45" s="1"/>
      <c r="F45" s="129" t="s">
        <v>284</v>
      </c>
      <c r="G45" s="129" t="s">
        <v>284</v>
      </c>
      <c r="H45" s="129" t="s">
        <v>284</v>
      </c>
      <c r="I45" s="129">
        <v>9.3109999999999999</v>
      </c>
      <c r="J45" s="129" t="s">
        <v>284</v>
      </c>
      <c r="K45" s="129" t="s">
        <v>284</v>
      </c>
      <c r="L45" s="129" t="s">
        <v>284</v>
      </c>
      <c r="M45" s="129">
        <v>4.3879999999999999</v>
      </c>
      <c r="N45" s="129" t="s">
        <v>284</v>
      </c>
      <c r="O45" s="129" t="s">
        <v>284</v>
      </c>
      <c r="P45" s="129">
        <v>2.3479999999999999</v>
      </c>
      <c r="Q45" s="129">
        <v>2.8940000000000001</v>
      </c>
      <c r="R45" s="129" t="s">
        <v>284</v>
      </c>
      <c r="S45" s="129" t="s">
        <v>284</v>
      </c>
      <c r="T45" s="129" t="s">
        <v>284</v>
      </c>
      <c r="U45" s="129">
        <v>1.2350000000000001</v>
      </c>
      <c r="V45" s="129" t="s">
        <v>284</v>
      </c>
      <c r="W45" s="129">
        <v>3.734</v>
      </c>
      <c r="X45" s="129" t="s">
        <v>284</v>
      </c>
      <c r="Y45" s="129" t="s">
        <v>284</v>
      </c>
      <c r="Z45" s="129">
        <v>23.908999999999999</v>
      </c>
    </row>
    <row r="46" spans="1:26" ht="10.5" customHeight="1" x14ac:dyDescent="0.2">
      <c r="A46" s="12"/>
      <c r="B46" s="60" t="s">
        <v>87</v>
      </c>
      <c r="C46" s="1"/>
      <c r="D46" s="1"/>
      <c r="E46" s="1"/>
      <c r="F46" s="129">
        <v>22.643000000000001</v>
      </c>
      <c r="G46" s="129" t="s">
        <v>284</v>
      </c>
      <c r="H46" s="129" t="s">
        <v>284</v>
      </c>
      <c r="I46" s="129" t="s">
        <v>284</v>
      </c>
      <c r="J46" s="129" t="s">
        <v>284</v>
      </c>
      <c r="K46" s="129">
        <v>28.945</v>
      </c>
      <c r="L46" s="129">
        <v>9.9629999999999992</v>
      </c>
      <c r="M46" s="129">
        <v>41.271000000000001</v>
      </c>
      <c r="N46" s="129" t="s">
        <v>284</v>
      </c>
      <c r="O46" s="129">
        <v>56.731000000000002</v>
      </c>
      <c r="P46" s="129" t="s">
        <v>284</v>
      </c>
      <c r="Q46" s="129">
        <v>21.481999999999999</v>
      </c>
      <c r="R46" s="129">
        <v>3.254</v>
      </c>
      <c r="S46" s="129" t="s">
        <v>284</v>
      </c>
      <c r="T46" s="129" t="s">
        <v>284</v>
      </c>
      <c r="U46" s="129" t="s">
        <v>284</v>
      </c>
      <c r="V46" s="129" t="s">
        <v>284</v>
      </c>
      <c r="W46" s="129">
        <v>111.358</v>
      </c>
      <c r="X46" s="129" t="s">
        <v>284</v>
      </c>
      <c r="Y46" s="129" t="s">
        <v>284</v>
      </c>
      <c r="Z46" s="129">
        <v>295.64699999999999</v>
      </c>
    </row>
    <row r="47" spans="1:26" ht="10.5" customHeight="1" x14ac:dyDescent="0.2">
      <c r="A47" s="12"/>
      <c r="B47" s="60" t="s">
        <v>185</v>
      </c>
      <c r="C47" s="1"/>
      <c r="D47" s="1"/>
      <c r="E47" s="1"/>
      <c r="F47" s="129" t="s">
        <v>284</v>
      </c>
      <c r="G47" s="129" t="s">
        <v>284</v>
      </c>
      <c r="H47" s="129">
        <v>6.9130000000000003</v>
      </c>
      <c r="I47" s="129" t="s">
        <v>284</v>
      </c>
      <c r="J47" s="129" t="s">
        <v>284</v>
      </c>
      <c r="K47" s="129" t="s">
        <v>284</v>
      </c>
      <c r="L47" s="129" t="s">
        <v>284</v>
      </c>
      <c r="M47" s="129">
        <v>3.6930000000000001</v>
      </c>
      <c r="N47" s="129" t="s">
        <v>284</v>
      </c>
      <c r="O47" s="129">
        <v>6.8789999999999996</v>
      </c>
      <c r="P47" s="129" t="s">
        <v>284</v>
      </c>
      <c r="Q47" s="129">
        <v>11.84</v>
      </c>
      <c r="R47" s="129" t="s">
        <v>284</v>
      </c>
      <c r="S47" s="129" t="s">
        <v>284</v>
      </c>
      <c r="T47" s="129" t="s">
        <v>284</v>
      </c>
      <c r="U47" s="129" t="s">
        <v>284</v>
      </c>
      <c r="V47" s="129" t="s">
        <v>284</v>
      </c>
      <c r="W47" s="129">
        <v>16.937999999999999</v>
      </c>
      <c r="X47" s="129" t="s">
        <v>284</v>
      </c>
      <c r="Y47" s="129" t="s">
        <v>284</v>
      </c>
      <c r="Z47" s="129">
        <v>46.264000000000003</v>
      </c>
    </row>
    <row r="48" spans="1:26" ht="10.5" customHeight="1" x14ac:dyDescent="0.2">
      <c r="A48" s="12"/>
      <c r="B48" s="60" t="s">
        <v>182</v>
      </c>
      <c r="C48" s="1"/>
      <c r="D48" s="1"/>
      <c r="E48" s="1"/>
      <c r="F48" s="129">
        <v>39.872</v>
      </c>
      <c r="G48" s="129" t="s">
        <v>284</v>
      </c>
      <c r="H48" s="129" t="s">
        <v>284</v>
      </c>
      <c r="I48" s="129">
        <v>13.148999999999999</v>
      </c>
      <c r="J48" s="129" t="s">
        <v>284</v>
      </c>
      <c r="K48" s="129">
        <v>8.5380000000000003</v>
      </c>
      <c r="L48" s="129" t="s">
        <v>284</v>
      </c>
      <c r="M48" s="129">
        <v>6.64</v>
      </c>
      <c r="N48" s="129" t="s">
        <v>284</v>
      </c>
      <c r="O48" s="129">
        <v>20.242999999999999</v>
      </c>
      <c r="P48" s="129" t="s">
        <v>284</v>
      </c>
      <c r="Q48" s="129" t="s">
        <v>284</v>
      </c>
      <c r="R48" s="129">
        <v>2.54</v>
      </c>
      <c r="S48" s="129">
        <v>7.8230000000000004</v>
      </c>
      <c r="T48" s="129" t="s">
        <v>284</v>
      </c>
      <c r="U48" s="129" t="s">
        <v>284</v>
      </c>
      <c r="V48" s="129" t="s">
        <v>284</v>
      </c>
      <c r="W48" s="129">
        <v>30.544</v>
      </c>
      <c r="X48" s="129" t="s">
        <v>284</v>
      </c>
      <c r="Y48" s="129">
        <v>30.117000000000001</v>
      </c>
      <c r="Z48" s="129">
        <v>159.46600000000001</v>
      </c>
    </row>
    <row r="49" spans="1:26" ht="5.25" customHeight="1" x14ac:dyDescent="0.2">
      <c r="A49" s="17"/>
      <c r="B49" s="17"/>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51" t="s">
        <v>150</v>
      </c>
      <c r="B51" s="551"/>
    </row>
    <row r="52" spans="1:26" ht="11.25" customHeight="1" x14ac:dyDescent="0.2">
      <c r="A52" s="536" t="s">
        <v>22</v>
      </c>
      <c r="B52" s="536"/>
      <c r="C52" s="1"/>
      <c r="D52" s="1"/>
      <c r="E52" s="1"/>
      <c r="F52" s="128">
        <v>152.81800000000001</v>
      </c>
      <c r="G52" s="128" t="s">
        <v>284</v>
      </c>
      <c r="H52" s="128">
        <v>36.648000000000003</v>
      </c>
      <c r="I52" s="128">
        <v>79.257999999999996</v>
      </c>
      <c r="J52" s="128">
        <v>22.670999999999999</v>
      </c>
      <c r="K52" s="128">
        <v>521.15300000000002</v>
      </c>
      <c r="L52" s="128">
        <v>15.586</v>
      </c>
      <c r="M52" s="128">
        <v>233.02699999999999</v>
      </c>
      <c r="N52" s="128">
        <v>233.941</v>
      </c>
      <c r="O52" s="128">
        <v>32.151000000000003</v>
      </c>
      <c r="P52" s="128">
        <v>40.633000000000003</v>
      </c>
      <c r="Q52" s="128">
        <v>15.03</v>
      </c>
      <c r="R52" s="128">
        <v>11.538</v>
      </c>
      <c r="S52" s="128">
        <v>83.972999999999999</v>
      </c>
      <c r="T52" s="128">
        <v>80.400999999999996</v>
      </c>
      <c r="U52" s="128">
        <v>54.143999999999998</v>
      </c>
      <c r="V52" s="128" t="s">
        <v>284</v>
      </c>
      <c r="W52" s="128">
        <v>353.56400000000002</v>
      </c>
      <c r="X52" s="128" t="s">
        <v>284</v>
      </c>
      <c r="Y52" s="128">
        <v>5.0759999999999996</v>
      </c>
      <c r="Z52" s="128">
        <v>1971.6130000000001</v>
      </c>
    </row>
    <row r="53" spans="1:26" ht="10.5" customHeight="1" x14ac:dyDescent="0.2">
      <c r="A53" s="439" t="s">
        <v>5</v>
      </c>
      <c r="B53" s="13"/>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152.81800000000001</v>
      </c>
      <c r="G54" s="129" t="s">
        <v>284</v>
      </c>
      <c r="H54" s="129">
        <v>36.648000000000003</v>
      </c>
      <c r="I54" s="129">
        <v>79.257999999999996</v>
      </c>
      <c r="J54" s="129">
        <v>22.670999999999999</v>
      </c>
      <c r="K54" s="129">
        <v>521.15300000000002</v>
      </c>
      <c r="L54" s="129">
        <v>15.586</v>
      </c>
      <c r="M54" s="129">
        <v>233.02699999999999</v>
      </c>
      <c r="N54" s="129">
        <v>233.941</v>
      </c>
      <c r="O54" s="129">
        <v>32.151000000000003</v>
      </c>
      <c r="P54" s="129">
        <v>40.633000000000003</v>
      </c>
      <c r="Q54" s="129">
        <v>15.03</v>
      </c>
      <c r="R54" s="129">
        <v>11.538</v>
      </c>
      <c r="S54" s="129">
        <v>83.972999999999999</v>
      </c>
      <c r="T54" s="129">
        <v>80.400999999999996</v>
      </c>
      <c r="U54" s="129">
        <v>54.143999999999998</v>
      </c>
      <c r="V54" s="129" t="s">
        <v>284</v>
      </c>
      <c r="W54" s="129">
        <v>351.05099999999999</v>
      </c>
      <c r="X54" s="129" t="s">
        <v>284</v>
      </c>
      <c r="Y54" s="129">
        <v>5.0759999999999996</v>
      </c>
      <c r="Z54" s="129">
        <v>1969.1</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151</v>
      </c>
      <c r="B57" s="232"/>
      <c r="C57" s="232"/>
    </row>
    <row r="58" spans="1:26" ht="11.25" customHeight="1" x14ac:dyDescent="0.2">
      <c r="A58" s="536" t="s">
        <v>22</v>
      </c>
      <c r="B58" s="536"/>
      <c r="C58" s="1"/>
      <c r="D58" s="1"/>
      <c r="E58" s="1"/>
      <c r="F58" s="128" t="s">
        <v>284</v>
      </c>
      <c r="G58" s="128" t="s">
        <v>284</v>
      </c>
      <c r="H58" s="128" t="s">
        <v>284</v>
      </c>
      <c r="I58" s="128" t="s">
        <v>284</v>
      </c>
      <c r="J58" s="128">
        <v>2.3740000000000001</v>
      </c>
      <c r="K58" s="128" t="s">
        <v>284</v>
      </c>
      <c r="L58" s="128" t="s">
        <v>284</v>
      </c>
      <c r="M58" s="128" t="s">
        <v>284</v>
      </c>
      <c r="N58" s="128" t="s">
        <v>284</v>
      </c>
      <c r="O58" s="128" t="s">
        <v>284</v>
      </c>
      <c r="P58" s="128" t="s">
        <v>284</v>
      </c>
      <c r="Q58" s="128" t="s">
        <v>284</v>
      </c>
      <c r="R58" s="128" t="s">
        <v>284</v>
      </c>
      <c r="S58" s="128" t="s">
        <v>284</v>
      </c>
      <c r="T58" s="128" t="s">
        <v>284</v>
      </c>
      <c r="U58" s="128" t="s">
        <v>284</v>
      </c>
      <c r="V58" s="128" t="s">
        <v>284</v>
      </c>
      <c r="W58" s="128" t="s">
        <v>284</v>
      </c>
      <c r="X58" s="128" t="s">
        <v>284</v>
      </c>
      <c r="Y58" s="128" t="s">
        <v>284</v>
      </c>
      <c r="Z58" s="128">
        <v>2.3740000000000001</v>
      </c>
    </row>
    <row r="59" spans="1:26" ht="5.25" customHeight="1" x14ac:dyDescent="0.2">
      <c r="A59" s="17"/>
      <c r="B59" s="17"/>
      <c r="C59" s="1"/>
      <c r="D59" s="1"/>
      <c r="E59" s="1"/>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1"/>
      <c r="D60" s="1"/>
      <c r="E60" s="1"/>
      <c r="F60" s="5"/>
      <c r="G60" s="48"/>
      <c r="H60" s="5"/>
      <c r="I60" s="5"/>
      <c r="J60" s="5"/>
      <c r="K60" s="48"/>
      <c r="L60" s="5"/>
      <c r="M60" s="5"/>
      <c r="N60" s="5"/>
      <c r="O60" s="48"/>
      <c r="P60" s="5"/>
      <c r="Q60" s="5"/>
      <c r="R60" s="48"/>
      <c r="S60" s="5"/>
      <c r="U60" s="5"/>
      <c r="V60" s="48"/>
      <c r="W60" s="5"/>
      <c r="X60" s="41"/>
      <c r="Y60" s="41"/>
      <c r="Z60" s="41"/>
    </row>
    <row r="61" spans="1:26" ht="12" customHeight="1" x14ac:dyDescent="0.2">
      <c r="A61" s="551" t="s">
        <v>152</v>
      </c>
      <c r="B61" s="551"/>
      <c r="C61" s="1"/>
      <c r="D61" s="1"/>
      <c r="E61" s="1"/>
      <c r="F61" s="150"/>
      <c r="G61" s="150"/>
      <c r="H61" s="150"/>
      <c r="I61" s="150"/>
      <c r="J61" s="37"/>
      <c r="K61" s="48"/>
      <c r="L61" s="37"/>
      <c r="M61" s="37"/>
      <c r="N61" s="37"/>
      <c r="O61" s="48"/>
      <c r="P61" s="37"/>
      <c r="Q61" s="37"/>
      <c r="R61" s="48"/>
      <c r="S61" s="37"/>
      <c r="U61" s="37"/>
      <c r="V61" s="48"/>
      <c r="W61" s="37"/>
      <c r="X61" s="41"/>
      <c r="Y61" s="41"/>
      <c r="Z61" s="41"/>
    </row>
    <row r="62" spans="1:26" ht="12" customHeight="1" x14ac:dyDescent="0.2">
      <c r="A62" s="536" t="s">
        <v>22</v>
      </c>
      <c r="B62" s="536"/>
      <c r="C62" s="1"/>
      <c r="D62" s="1"/>
      <c r="E62" s="1"/>
      <c r="F62" s="128" t="s">
        <v>284</v>
      </c>
      <c r="G62" s="128" t="s">
        <v>284</v>
      </c>
      <c r="H62" s="128" t="s">
        <v>284</v>
      </c>
      <c r="I62" s="128" t="s">
        <v>284</v>
      </c>
      <c r="J62" s="128" t="s">
        <v>284</v>
      </c>
      <c r="K62" s="128" t="s">
        <v>284</v>
      </c>
      <c r="L62" s="128" t="s">
        <v>284</v>
      </c>
      <c r="M62" s="128" t="s">
        <v>284</v>
      </c>
      <c r="N62" s="128" t="s">
        <v>284</v>
      </c>
      <c r="O62" s="128" t="s">
        <v>284</v>
      </c>
      <c r="P62" s="128" t="s">
        <v>284</v>
      </c>
      <c r="Q62" s="128" t="s">
        <v>284</v>
      </c>
      <c r="R62" s="128" t="s">
        <v>284</v>
      </c>
      <c r="S62" s="128" t="s">
        <v>284</v>
      </c>
      <c r="T62" s="128" t="s">
        <v>284</v>
      </c>
      <c r="U62" s="128" t="s">
        <v>284</v>
      </c>
      <c r="V62" s="128" t="s">
        <v>284</v>
      </c>
      <c r="W62" s="128" t="s">
        <v>284</v>
      </c>
      <c r="X62" s="128" t="s">
        <v>284</v>
      </c>
      <c r="Y62" s="128" t="s">
        <v>284</v>
      </c>
      <c r="Z62" s="128" t="s">
        <v>284</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2.75" customHeight="1" x14ac:dyDescent="0.2">
      <c r="A64" s="521" t="s">
        <v>455</v>
      </c>
      <c r="B64" s="521"/>
      <c r="C64" s="521"/>
      <c r="D64" s="521"/>
      <c r="E64" s="521"/>
      <c r="F64" s="521"/>
      <c r="G64" s="521"/>
      <c r="H64" s="521"/>
      <c r="I64" s="521"/>
      <c r="J64" s="521"/>
      <c r="K64" s="521"/>
      <c r="L64" s="521"/>
      <c r="M64" s="521"/>
      <c r="N64" s="521"/>
      <c r="O64" s="521"/>
      <c r="P64" s="521"/>
      <c r="Q64" s="521"/>
      <c r="R64" s="521"/>
      <c r="S64" s="521"/>
      <c r="T64" s="521"/>
      <c r="U64" s="521"/>
      <c r="V64" s="521"/>
      <c r="W64" s="521"/>
      <c r="X64" s="521"/>
      <c r="Y64" s="521"/>
      <c r="Z64" s="521"/>
    </row>
    <row r="65" spans="1:26" x14ac:dyDescent="0.2">
      <c r="A65" s="560"/>
      <c r="B65" s="560"/>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row>
  </sheetData>
  <sheetProtection formatCells="0" formatColumns="0" formatRows="0"/>
  <mergeCells count="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 ref="A39:B39"/>
    <mergeCell ref="A30:B30"/>
    <mergeCell ref="A13:B13"/>
    <mergeCell ref="A10:B10"/>
    <mergeCell ref="A14:B14"/>
    <mergeCell ref="A24:B24"/>
    <mergeCell ref="A23:B23"/>
  </mergeCells>
  <phoneticPr fontId="5" type="noConversion"/>
  <pageMargins left="0.75" right="0.75" top="1" bottom="1" header="0.5" footer="0.5"/>
  <pageSetup paperSize="9" scale="89" orientation="portrait" r:id="rId1"/>
  <headerFooter alignWithMargins="0"/>
  <ignoredErrors>
    <ignoredError sqref="F7:N7"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8"/>
  <dimension ref="A1:IU65"/>
  <sheetViews>
    <sheetView zoomScaleNormal="100" workbookViewId="0"/>
  </sheetViews>
  <sheetFormatPr defaultRowHeight="12.75" x14ac:dyDescent="0.2"/>
  <cols>
    <col min="1" max="1" width="2.85546875" style="1" customWidth="1"/>
    <col min="2" max="2" width="14.7109375" style="1" customWidth="1"/>
    <col min="3" max="5" width="3.28515625" style="41" hidden="1" customWidth="1"/>
    <col min="6" max="23" width="3.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307</v>
      </c>
      <c r="B2" s="195"/>
      <c r="C2" s="195"/>
      <c r="D2" s="195"/>
      <c r="E2" s="195"/>
      <c r="F2" s="195"/>
      <c r="G2" s="195"/>
      <c r="H2" s="195"/>
      <c r="I2" s="195"/>
      <c r="J2" s="195"/>
      <c r="K2" s="195"/>
      <c r="L2" s="195"/>
      <c r="M2" s="195"/>
      <c r="N2" s="195"/>
      <c r="O2" s="195"/>
      <c r="P2" s="195"/>
      <c r="Q2" s="195"/>
      <c r="R2" s="195"/>
      <c r="S2" s="195"/>
      <c r="T2" s="195"/>
      <c r="U2" s="195"/>
      <c r="V2" s="195"/>
      <c r="W2" s="195"/>
    </row>
    <row r="3" spans="1:26" s="19" customFormat="1" ht="15.75" customHeight="1" x14ac:dyDescent="0.2">
      <c r="A3" s="183" t="s">
        <v>525</v>
      </c>
      <c r="B3" s="191"/>
      <c r="C3" s="186"/>
      <c r="D3" s="186"/>
      <c r="E3" s="186"/>
      <c r="F3" s="186"/>
      <c r="G3" s="186"/>
      <c r="H3" s="186"/>
      <c r="I3" s="186"/>
      <c r="J3" s="186"/>
      <c r="K3" s="186"/>
      <c r="L3" s="186"/>
      <c r="M3" s="186"/>
      <c r="N3" s="186"/>
      <c r="O3" s="186"/>
      <c r="P3" s="186"/>
      <c r="Q3" s="186"/>
      <c r="R3" s="186"/>
      <c r="S3" s="186"/>
      <c r="T3" s="186"/>
      <c r="U3" s="186"/>
      <c r="V3" s="182"/>
      <c r="W3" s="182"/>
    </row>
    <row r="4" spans="1:26" ht="15.75" customHeight="1" x14ac:dyDescent="0.25">
      <c r="A4" s="188" t="s">
        <v>308</v>
      </c>
      <c r="B4" s="137"/>
      <c r="C4" s="147"/>
      <c r="D4" s="147"/>
      <c r="E4" s="147"/>
      <c r="F4" s="147"/>
      <c r="G4" s="147"/>
      <c r="H4" s="147"/>
      <c r="I4" s="147"/>
      <c r="J4" s="147"/>
      <c r="K4" s="147"/>
      <c r="L4" s="147"/>
      <c r="M4" s="147"/>
      <c r="N4" s="147"/>
      <c r="O4" s="147"/>
      <c r="P4" s="147"/>
      <c r="Q4" s="147"/>
      <c r="R4" s="147"/>
      <c r="S4" s="147"/>
      <c r="T4" s="147"/>
      <c r="U4" s="147"/>
      <c r="V4" s="165"/>
      <c r="W4" s="165"/>
    </row>
    <row r="5" spans="1:26" ht="15.75" customHeight="1" thickBot="1" x14ac:dyDescent="0.3">
      <c r="A5" s="284" t="s">
        <v>527</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541" t="s">
        <v>155</v>
      </c>
      <c r="B6" s="541"/>
      <c r="D6" s="282"/>
      <c r="E6" s="282"/>
      <c r="F6" s="523" t="s">
        <v>158</v>
      </c>
      <c r="G6" s="523"/>
      <c r="H6" s="523"/>
      <c r="I6" s="523"/>
      <c r="J6" s="523"/>
      <c r="K6" s="523"/>
      <c r="L6" s="523"/>
      <c r="M6" s="523"/>
      <c r="N6" s="523"/>
      <c r="O6" s="523"/>
      <c r="P6" s="523"/>
      <c r="Q6" s="523"/>
      <c r="R6" s="523"/>
      <c r="S6" s="523"/>
      <c r="T6" s="523"/>
      <c r="U6" s="523"/>
      <c r="V6" s="523"/>
      <c r="W6" s="523"/>
      <c r="X6" s="523"/>
      <c r="Y6" s="523"/>
      <c r="Z6" s="523"/>
    </row>
    <row r="7" spans="1:26" ht="13.5" customHeight="1" thickBot="1" x14ac:dyDescent="0.25">
      <c r="A7" s="555" t="s">
        <v>91</v>
      </c>
      <c r="B7" s="555"/>
      <c r="F7" s="181" t="s">
        <v>186</v>
      </c>
      <c r="G7" s="181" t="s">
        <v>187</v>
      </c>
      <c r="H7" s="181" t="s">
        <v>188</v>
      </c>
      <c r="I7" s="181" t="s">
        <v>189</v>
      </c>
      <c r="J7" s="181" t="s">
        <v>190</v>
      </c>
      <c r="K7" s="181" t="s">
        <v>191</v>
      </c>
      <c r="L7" s="181" t="s">
        <v>192</v>
      </c>
      <c r="M7" s="181" t="s">
        <v>193</v>
      </c>
      <c r="N7" s="181" t="s">
        <v>194</v>
      </c>
      <c r="O7" s="26">
        <v>10</v>
      </c>
      <c r="P7" s="26">
        <v>11</v>
      </c>
      <c r="Q7" s="26">
        <v>12</v>
      </c>
      <c r="R7" s="26">
        <v>13</v>
      </c>
      <c r="S7" s="26">
        <v>14</v>
      </c>
      <c r="T7" s="26">
        <v>15</v>
      </c>
      <c r="U7" s="26">
        <v>16</v>
      </c>
      <c r="V7" s="26">
        <v>17</v>
      </c>
      <c r="W7" s="26">
        <v>18</v>
      </c>
      <c r="X7" s="26">
        <v>19</v>
      </c>
      <c r="Y7" s="26">
        <v>20</v>
      </c>
      <c r="Z7" s="103" t="s">
        <v>22</v>
      </c>
    </row>
    <row r="8" spans="1:26" ht="6" customHeight="1" x14ac:dyDescent="0.2">
      <c r="A8" s="541"/>
      <c r="B8" s="541"/>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59" t="s">
        <v>89</v>
      </c>
      <c r="B10" s="559"/>
      <c r="C10" s="59"/>
      <c r="D10" s="59"/>
      <c r="E10" s="59"/>
      <c r="F10" s="59"/>
      <c r="G10" s="59"/>
      <c r="H10" s="59"/>
      <c r="I10" s="59"/>
      <c r="J10" s="59"/>
      <c r="K10" s="59"/>
      <c r="L10" s="59"/>
      <c r="M10" s="59"/>
      <c r="N10" s="59"/>
      <c r="O10" s="59"/>
      <c r="P10" s="59"/>
      <c r="Q10" s="59"/>
      <c r="R10" s="59"/>
      <c r="S10" s="59"/>
      <c r="T10" s="59"/>
      <c r="U10" s="59"/>
    </row>
    <row r="11" spans="1:26" ht="12" customHeight="1" x14ac:dyDescent="0.2">
      <c r="A11" s="541" t="s">
        <v>119</v>
      </c>
      <c r="B11" s="541"/>
      <c r="C11" s="1"/>
      <c r="D11" s="1"/>
      <c r="E11" s="1"/>
      <c r="F11" s="128">
        <v>95.721000000000004</v>
      </c>
      <c r="G11" s="128">
        <v>6.8929999999999998</v>
      </c>
      <c r="H11" s="128">
        <v>15.481999999999999</v>
      </c>
      <c r="I11" s="128">
        <v>85.379000000000005</v>
      </c>
      <c r="J11" s="128" t="s">
        <v>284</v>
      </c>
      <c r="K11" s="128">
        <v>88.546000000000006</v>
      </c>
      <c r="L11" s="128">
        <v>27.565999999999999</v>
      </c>
      <c r="M11" s="128">
        <v>106.023</v>
      </c>
      <c r="N11" s="128">
        <v>57</v>
      </c>
      <c r="O11" s="128">
        <v>25.34</v>
      </c>
      <c r="P11" s="128">
        <v>6.875</v>
      </c>
      <c r="Q11" s="128">
        <v>63.164000000000001</v>
      </c>
      <c r="R11" s="128">
        <v>1.998</v>
      </c>
      <c r="S11" s="128">
        <v>63.283000000000001</v>
      </c>
      <c r="T11" s="128">
        <v>15.885999999999999</v>
      </c>
      <c r="U11" s="128">
        <v>15.414999999999999</v>
      </c>
      <c r="V11" s="128">
        <v>5.4320000000000004</v>
      </c>
      <c r="W11" s="128">
        <v>249.68899999999999</v>
      </c>
      <c r="X11" s="128" t="s">
        <v>284</v>
      </c>
      <c r="Y11" s="128">
        <v>2.6859999999999999</v>
      </c>
      <c r="Z11" s="128">
        <v>932.38</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51" t="s">
        <v>149</v>
      </c>
      <c r="B13" s="551"/>
      <c r="C13" s="1"/>
      <c r="D13" s="1"/>
      <c r="E13" s="1"/>
      <c r="T13" s="36"/>
      <c r="X13" s="36"/>
      <c r="Y13" s="41"/>
      <c r="Z13" s="41"/>
    </row>
    <row r="14" spans="1:26" ht="12" customHeight="1" x14ac:dyDescent="0.2">
      <c r="A14" s="536" t="s">
        <v>22</v>
      </c>
      <c r="B14" s="536"/>
      <c r="C14" s="1"/>
      <c r="D14" s="1"/>
      <c r="E14" s="1"/>
      <c r="F14" s="128">
        <v>60.965000000000003</v>
      </c>
      <c r="G14" s="128" t="s">
        <v>284</v>
      </c>
      <c r="H14" s="128">
        <v>8.5340000000000007</v>
      </c>
      <c r="I14" s="128">
        <v>50.893999999999998</v>
      </c>
      <c r="J14" s="128" t="s">
        <v>284</v>
      </c>
      <c r="K14" s="128">
        <v>6.1829999999999998</v>
      </c>
      <c r="L14" s="128">
        <v>27.565999999999999</v>
      </c>
      <c r="M14" s="128">
        <v>64.959000000000003</v>
      </c>
      <c r="N14" s="128">
        <v>41.954999999999998</v>
      </c>
      <c r="O14" s="128">
        <v>24.370999999999999</v>
      </c>
      <c r="P14" s="128">
        <v>6.875</v>
      </c>
      <c r="Q14" s="128">
        <v>57.095999999999997</v>
      </c>
      <c r="R14" s="128">
        <v>1.998</v>
      </c>
      <c r="S14" s="128">
        <v>13.842000000000001</v>
      </c>
      <c r="T14" s="128" t="s">
        <v>284</v>
      </c>
      <c r="U14" s="128">
        <v>2.4489999999999998</v>
      </c>
      <c r="V14" s="128">
        <v>3.9980000000000002</v>
      </c>
      <c r="W14" s="128">
        <v>202.232</v>
      </c>
      <c r="X14" s="128" t="s">
        <v>284</v>
      </c>
      <c r="Y14" s="128">
        <v>2.6859999999999999</v>
      </c>
      <c r="Z14" s="128">
        <v>576.60500000000002</v>
      </c>
    </row>
    <row r="15" spans="1:26" ht="11.25" customHeight="1" x14ac:dyDescent="0.2">
      <c r="A15" s="439" t="s">
        <v>5</v>
      </c>
      <c r="B15" s="13"/>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18.599</v>
      </c>
      <c r="G16" s="129" t="s">
        <v>284</v>
      </c>
      <c r="H16" s="129" t="s">
        <v>284</v>
      </c>
      <c r="I16" s="129">
        <v>0.307</v>
      </c>
      <c r="J16" s="129" t="s">
        <v>284</v>
      </c>
      <c r="K16" s="129">
        <v>6.1829999999999998</v>
      </c>
      <c r="L16" s="129">
        <v>27.565999999999999</v>
      </c>
      <c r="M16" s="129">
        <v>1.4139999999999999</v>
      </c>
      <c r="N16" s="129">
        <v>0.81200000000000006</v>
      </c>
      <c r="O16" s="129">
        <v>6.1890000000000001</v>
      </c>
      <c r="P16" s="129" t="s">
        <v>284</v>
      </c>
      <c r="Q16" s="129">
        <v>10.872999999999999</v>
      </c>
      <c r="R16" s="129">
        <v>1.998</v>
      </c>
      <c r="S16" s="129">
        <v>2.234</v>
      </c>
      <c r="T16" s="129" t="s">
        <v>284</v>
      </c>
      <c r="U16" s="129">
        <v>0.114</v>
      </c>
      <c r="V16" s="129" t="s">
        <v>284</v>
      </c>
      <c r="W16" s="129">
        <v>11.888999999999999</v>
      </c>
      <c r="X16" s="129" t="s">
        <v>284</v>
      </c>
      <c r="Y16" s="129" t="s">
        <v>284</v>
      </c>
      <c r="Z16" s="129">
        <v>88.179000000000002</v>
      </c>
    </row>
    <row r="17" spans="1:255" ht="11.25" customHeight="1" x14ac:dyDescent="0.2">
      <c r="A17" s="12"/>
      <c r="B17" s="60" t="s">
        <v>86</v>
      </c>
      <c r="C17" s="1"/>
      <c r="D17" s="1"/>
      <c r="E17" s="1"/>
      <c r="F17" s="129">
        <v>5.399</v>
      </c>
      <c r="G17" s="129" t="s">
        <v>284</v>
      </c>
      <c r="H17" s="129" t="s">
        <v>284</v>
      </c>
      <c r="I17" s="129">
        <v>4.3280000000000003</v>
      </c>
      <c r="J17" s="129" t="s">
        <v>284</v>
      </c>
      <c r="K17" s="129" t="s">
        <v>284</v>
      </c>
      <c r="L17" s="129" t="s">
        <v>284</v>
      </c>
      <c r="M17" s="129">
        <v>1.9370000000000001</v>
      </c>
      <c r="N17" s="129">
        <v>13.089</v>
      </c>
      <c r="O17" s="129" t="s">
        <v>284</v>
      </c>
      <c r="P17" s="129" t="s">
        <v>284</v>
      </c>
      <c r="Q17" s="129">
        <v>14.741</v>
      </c>
      <c r="R17" s="129" t="s">
        <v>284</v>
      </c>
      <c r="S17" s="129" t="s">
        <v>284</v>
      </c>
      <c r="T17" s="129" t="s">
        <v>284</v>
      </c>
      <c r="U17" s="129" t="s">
        <v>284</v>
      </c>
      <c r="V17" s="129" t="s">
        <v>284</v>
      </c>
      <c r="W17" s="129">
        <v>19.504000000000001</v>
      </c>
      <c r="X17" s="129" t="s">
        <v>284</v>
      </c>
      <c r="Y17" s="129" t="s">
        <v>284</v>
      </c>
      <c r="Z17" s="129">
        <v>58.997999999999998</v>
      </c>
    </row>
    <row r="18" spans="1:255" ht="11.25" customHeight="1" x14ac:dyDescent="0.2">
      <c r="A18" s="12"/>
      <c r="B18" s="60" t="s">
        <v>87</v>
      </c>
      <c r="C18" s="1"/>
      <c r="D18" s="1"/>
      <c r="E18" s="1"/>
      <c r="F18" s="129">
        <v>7.58</v>
      </c>
      <c r="G18" s="129" t="s">
        <v>284</v>
      </c>
      <c r="H18" s="129" t="s">
        <v>284</v>
      </c>
      <c r="I18" s="129" t="s">
        <v>284</v>
      </c>
      <c r="J18" s="129" t="s">
        <v>284</v>
      </c>
      <c r="K18" s="129" t="s">
        <v>284</v>
      </c>
      <c r="L18" s="129" t="s">
        <v>284</v>
      </c>
      <c r="M18" s="129">
        <v>42.222000000000001</v>
      </c>
      <c r="N18" s="129">
        <v>21.565999999999999</v>
      </c>
      <c r="O18" s="129">
        <v>13.222</v>
      </c>
      <c r="P18" s="129">
        <v>4.9690000000000003</v>
      </c>
      <c r="Q18" s="129">
        <v>12.911</v>
      </c>
      <c r="R18" s="129" t="s">
        <v>284</v>
      </c>
      <c r="S18" s="129" t="s">
        <v>284</v>
      </c>
      <c r="T18" s="129" t="s">
        <v>284</v>
      </c>
      <c r="U18" s="129">
        <v>1.17</v>
      </c>
      <c r="V18" s="129" t="s">
        <v>284</v>
      </c>
      <c r="W18" s="129">
        <v>90.073999999999998</v>
      </c>
      <c r="X18" s="129" t="s">
        <v>284</v>
      </c>
      <c r="Y18" s="129">
        <v>2.6859999999999999</v>
      </c>
      <c r="Z18" s="129">
        <v>196.4</v>
      </c>
    </row>
    <row r="19" spans="1:255" ht="11.25" customHeight="1" x14ac:dyDescent="0.2">
      <c r="A19" s="12"/>
      <c r="B19" s="60" t="s">
        <v>185</v>
      </c>
      <c r="C19" s="1"/>
      <c r="D19" s="1"/>
      <c r="E19" s="1"/>
      <c r="F19" s="129">
        <v>16.402000000000001</v>
      </c>
      <c r="G19" s="129" t="s">
        <v>284</v>
      </c>
      <c r="H19" s="129" t="s">
        <v>284</v>
      </c>
      <c r="I19" s="129" t="s">
        <v>284</v>
      </c>
      <c r="J19" s="129" t="s">
        <v>284</v>
      </c>
      <c r="K19" s="129" t="s">
        <v>284</v>
      </c>
      <c r="L19" s="129" t="s">
        <v>284</v>
      </c>
      <c r="M19" s="129">
        <v>2.9430000000000001</v>
      </c>
      <c r="N19" s="129" t="s">
        <v>284</v>
      </c>
      <c r="O19" s="129" t="s">
        <v>284</v>
      </c>
      <c r="P19" s="129">
        <v>1.9059999999999999</v>
      </c>
      <c r="Q19" s="129">
        <v>18.571000000000002</v>
      </c>
      <c r="R19" s="129" t="s">
        <v>284</v>
      </c>
      <c r="S19" s="129" t="s">
        <v>284</v>
      </c>
      <c r="T19" s="129" t="s">
        <v>284</v>
      </c>
      <c r="U19" s="129">
        <v>0.57699999999999996</v>
      </c>
      <c r="V19" s="129" t="s">
        <v>284</v>
      </c>
      <c r="W19" s="129">
        <v>9.7449999999999992</v>
      </c>
      <c r="X19" s="129" t="s">
        <v>284</v>
      </c>
      <c r="Y19" s="129" t="s">
        <v>284</v>
      </c>
      <c r="Z19" s="129">
        <v>50.145000000000003</v>
      </c>
    </row>
    <row r="20" spans="1:255" ht="11.25" customHeight="1" x14ac:dyDescent="0.2">
      <c r="A20" s="12"/>
      <c r="B20" s="60" t="s">
        <v>182</v>
      </c>
      <c r="C20" s="1"/>
      <c r="D20" s="1"/>
      <c r="E20" s="1"/>
      <c r="F20" s="129" t="s">
        <v>284</v>
      </c>
      <c r="G20" s="129" t="s">
        <v>284</v>
      </c>
      <c r="H20" s="129">
        <v>8.5340000000000007</v>
      </c>
      <c r="I20" s="129">
        <v>5.3630000000000004</v>
      </c>
      <c r="J20" s="129" t="s">
        <v>284</v>
      </c>
      <c r="K20" s="129" t="s">
        <v>284</v>
      </c>
      <c r="L20" s="129" t="s">
        <v>284</v>
      </c>
      <c r="M20" s="129">
        <v>2.6949999999999998</v>
      </c>
      <c r="N20" s="129">
        <v>6.4889999999999999</v>
      </c>
      <c r="O20" s="129">
        <v>4.96</v>
      </c>
      <c r="P20" s="129" t="s">
        <v>284</v>
      </c>
      <c r="Q20" s="129" t="s">
        <v>284</v>
      </c>
      <c r="R20" s="129" t="s">
        <v>284</v>
      </c>
      <c r="S20" s="129">
        <v>11.608000000000001</v>
      </c>
      <c r="T20" s="129" t="s">
        <v>284</v>
      </c>
      <c r="U20" s="129">
        <v>0.58899999999999997</v>
      </c>
      <c r="V20" s="129" t="s">
        <v>284</v>
      </c>
      <c r="W20" s="129">
        <v>1.4730000000000001</v>
      </c>
      <c r="X20" s="129" t="s">
        <v>284</v>
      </c>
      <c r="Y20" s="129" t="s">
        <v>284</v>
      </c>
      <c r="Z20" s="129">
        <v>41.710999999999999</v>
      </c>
    </row>
    <row r="21" spans="1:255"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IU21" s="148"/>
    </row>
    <row r="22" spans="1:255"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55" ht="12" customHeight="1" x14ac:dyDescent="0.2">
      <c r="A23" s="551" t="s">
        <v>150</v>
      </c>
      <c r="B23" s="551"/>
      <c r="U23" s="35"/>
      <c r="X23" s="41"/>
    </row>
    <row r="24" spans="1:255" ht="12" customHeight="1" x14ac:dyDescent="0.2">
      <c r="A24" s="536" t="s">
        <v>22</v>
      </c>
      <c r="B24" s="536"/>
      <c r="C24" s="1"/>
      <c r="D24" s="1"/>
      <c r="E24" s="1"/>
      <c r="F24" s="128">
        <v>34.756999999999998</v>
      </c>
      <c r="G24" s="128">
        <v>6.8929999999999998</v>
      </c>
      <c r="H24" s="128">
        <v>6.9480000000000004</v>
      </c>
      <c r="I24" s="128">
        <v>34.484999999999999</v>
      </c>
      <c r="J24" s="128" t="s">
        <v>284</v>
      </c>
      <c r="K24" s="128">
        <v>82.364000000000004</v>
      </c>
      <c r="L24" s="128" t="s">
        <v>284</v>
      </c>
      <c r="M24" s="128">
        <v>41.064</v>
      </c>
      <c r="N24" s="128">
        <v>15.045</v>
      </c>
      <c r="O24" s="128">
        <v>0.96899999999999997</v>
      </c>
      <c r="P24" s="128" t="s">
        <v>284</v>
      </c>
      <c r="Q24" s="128">
        <v>6.0679999999999996</v>
      </c>
      <c r="R24" s="128" t="s">
        <v>284</v>
      </c>
      <c r="S24" s="128">
        <v>49.441000000000003</v>
      </c>
      <c r="T24" s="128">
        <v>15.885999999999999</v>
      </c>
      <c r="U24" s="128">
        <v>12.965999999999999</v>
      </c>
      <c r="V24" s="128">
        <v>1.4339999999999999</v>
      </c>
      <c r="W24" s="128">
        <v>47.457000000000001</v>
      </c>
      <c r="X24" s="128" t="s">
        <v>284</v>
      </c>
      <c r="Y24" s="128" t="s">
        <v>284</v>
      </c>
      <c r="Z24" s="128">
        <v>355.77499999999998</v>
      </c>
    </row>
    <row r="25" spans="1:255" ht="10.5" customHeight="1" x14ac:dyDescent="0.2">
      <c r="A25" s="439" t="s">
        <v>5</v>
      </c>
      <c r="B25" s="13"/>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55" ht="10.5" customHeight="1" x14ac:dyDescent="0.2">
      <c r="A26" s="12"/>
      <c r="B26" s="60" t="s">
        <v>88</v>
      </c>
      <c r="C26" s="1"/>
      <c r="D26" s="1"/>
      <c r="E26" s="1"/>
      <c r="F26" s="129">
        <v>34.756999999999998</v>
      </c>
      <c r="G26" s="129">
        <v>6.8929999999999998</v>
      </c>
      <c r="H26" s="129">
        <v>6.9480000000000004</v>
      </c>
      <c r="I26" s="129">
        <v>34.484999999999999</v>
      </c>
      <c r="J26" s="129" t="s">
        <v>284</v>
      </c>
      <c r="K26" s="129">
        <v>82.364000000000004</v>
      </c>
      <c r="L26" s="129" t="s">
        <v>284</v>
      </c>
      <c r="M26" s="129">
        <v>41.064</v>
      </c>
      <c r="N26" s="129">
        <v>15.045</v>
      </c>
      <c r="O26" s="129">
        <v>0.96899999999999997</v>
      </c>
      <c r="P26" s="129" t="s">
        <v>284</v>
      </c>
      <c r="Q26" s="129">
        <v>6.0679999999999996</v>
      </c>
      <c r="R26" s="129" t="s">
        <v>284</v>
      </c>
      <c r="S26" s="129">
        <v>49.441000000000003</v>
      </c>
      <c r="T26" s="129">
        <v>15.885999999999999</v>
      </c>
      <c r="U26" s="129">
        <v>12.965999999999999</v>
      </c>
      <c r="V26" s="129">
        <v>1.4339999999999999</v>
      </c>
      <c r="W26" s="129">
        <v>47.457000000000001</v>
      </c>
      <c r="X26" s="129" t="s">
        <v>284</v>
      </c>
      <c r="Y26" s="129" t="s">
        <v>284</v>
      </c>
      <c r="Z26" s="129">
        <v>355.77499999999998</v>
      </c>
    </row>
    <row r="27" spans="1:255"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55" ht="5.25" customHeight="1" x14ac:dyDescent="0.2">
      <c r="A28" s="60"/>
      <c r="B28" s="60"/>
      <c r="C28" s="5"/>
      <c r="D28" s="48"/>
      <c r="E28" s="5"/>
      <c r="F28" s="5"/>
      <c r="G28" s="5"/>
      <c r="H28" s="48"/>
      <c r="I28" s="5"/>
      <c r="J28" s="5"/>
      <c r="K28" s="5"/>
      <c r="L28" s="48"/>
      <c r="M28" s="5"/>
      <c r="N28" s="5"/>
      <c r="O28" s="5"/>
      <c r="P28" s="48"/>
      <c r="Q28" s="5"/>
      <c r="R28" s="5"/>
      <c r="S28" s="48"/>
      <c r="T28" s="5"/>
      <c r="U28" s="36"/>
    </row>
    <row r="29" spans="1:255" ht="11.25" customHeight="1" x14ac:dyDescent="0.2">
      <c r="A29" s="232" t="s">
        <v>151</v>
      </c>
      <c r="B29" s="232"/>
      <c r="C29" s="232"/>
      <c r="U29" s="35"/>
    </row>
    <row r="30" spans="1:255" ht="11.25" customHeight="1" x14ac:dyDescent="0.2">
      <c r="A30" s="536" t="s">
        <v>22</v>
      </c>
      <c r="B30" s="536"/>
      <c r="C30" s="1"/>
      <c r="D30" s="1"/>
      <c r="E30" s="1"/>
      <c r="F30" s="128" t="s">
        <v>284</v>
      </c>
      <c r="G30" s="128" t="s">
        <v>284</v>
      </c>
      <c r="H30" s="128" t="s">
        <v>284</v>
      </c>
      <c r="I30" s="128" t="s">
        <v>284</v>
      </c>
      <c r="J30" s="128" t="s">
        <v>284</v>
      </c>
      <c r="K30" s="128" t="s">
        <v>284</v>
      </c>
      <c r="L30" s="128" t="s">
        <v>284</v>
      </c>
      <c r="M30" s="128" t="s">
        <v>284</v>
      </c>
      <c r="N30" s="128" t="s">
        <v>284</v>
      </c>
      <c r="O30" s="128" t="s">
        <v>284</v>
      </c>
      <c r="P30" s="128" t="s">
        <v>284</v>
      </c>
      <c r="Q30" s="128" t="s">
        <v>284</v>
      </c>
      <c r="R30" s="128" t="s">
        <v>284</v>
      </c>
      <c r="S30" s="128" t="s">
        <v>284</v>
      </c>
      <c r="T30" s="128" t="s">
        <v>284</v>
      </c>
      <c r="U30" s="128" t="s">
        <v>284</v>
      </c>
      <c r="V30" s="128" t="s">
        <v>284</v>
      </c>
      <c r="W30" s="128" t="s">
        <v>284</v>
      </c>
      <c r="X30" s="128" t="s">
        <v>284</v>
      </c>
      <c r="Y30" s="128" t="s">
        <v>284</v>
      </c>
      <c r="Z30" s="128" t="s">
        <v>284</v>
      </c>
    </row>
    <row r="31" spans="1:255" ht="5.25" customHeight="1" x14ac:dyDescent="0.2">
      <c r="A31" s="17"/>
      <c r="B31" s="17"/>
      <c r="C31" s="1"/>
      <c r="D31" s="1"/>
      <c r="E31" s="1"/>
      <c r="F31" s="148"/>
      <c r="G31" s="148"/>
      <c r="H31" s="148"/>
      <c r="I31" s="148"/>
      <c r="J31" s="148"/>
      <c r="K31" s="148"/>
      <c r="L31" s="148"/>
      <c r="M31" s="148"/>
      <c r="N31" s="148"/>
      <c r="O31" s="148"/>
      <c r="P31" s="148"/>
      <c r="Q31" s="148"/>
      <c r="R31" s="148"/>
      <c r="S31" s="148"/>
      <c r="T31" s="148"/>
      <c r="U31" s="148"/>
      <c r="V31" s="148"/>
      <c r="W31" s="148"/>
      <c r="X31" s="148"/>
      <c r="Y31" s="148"/>
      <c r="Z31" s="148"/>
    </row>
    <row r="32" spans="1:255" ht="5.25" customHeight="1" x14ac:dyDescent="0.2">
      <c r="A32" s="60"/>
      <c r="B32" s="60"/>
      <c r="C32" s="1"/>
      <c r="D32" s="1"/>
      <c r="E32" s="1"/>
      <c r="F32" s="5"/>
      <c r="G32" s="48"/>
      <c r="H32" s="5"/>
      <c r="I32" s="5"/>
      <c r="J32" s="5"/>
      <c r="K32" s="48"/>
      <c r="L32" s="5"/>
      <c r="M32" s="5"/>
      <c r="N32" s="5"/>
      <c r="O32" s="48"/>
      <c r="P32" s="5"/>
      <c r="Q32" s="5"/>
      <c r="R32" s="48"/>
      <c r="S32" s="5"/>
      <c r="T32" s="35"/>
      <c r="U32" s="5"/>
      <c r="V32" s="48"/>
      <c r="W32" s="5"/>
      <c r="X32" s="35"/>
      <c r="Y32" s="41"/>
      <c r="Z32" s="41"/>
    </row>
    <row r="33" spans="1:26" ht="11.25" customHeight="1" x14ac:dyDescent="0.2">
      <c r="A33" s="551" t="s">
        <v>152</v>
      </c>
      <c r="B33" s="551"/>
      <c r="C33" s="1"/>
      <c r="D33" s="1"/>
      <c r="E33" s="1"/>
      <c r="F33" s="150"/>
      <c r="G33" s="150"/>
      <c r="H33" s="150"/>
      <c r="I33" s="150"/>
      <c r="J33" s="37"/>
      <c r="K33" s="48"/>
      <c r="L33" s="37"/>
      <c r="M33" s="37"/>
      <c r="N33" s="37"/>
      <c r="O33" s="48"/>
      <c r="P33" s="37"/>
      <c r="Q33" s="37"/>
      <c r="R33" s="48"/>
      <c r="S33" s="37"/>
      <c r="T33" s="151"/>
      <c r="U33" s="37"/>
      <c r="V33" s="48"/>
      <c r="W33" s="37"/>
      <c r="X33" s="151"/>
      <c r="Y33" s="41"/>
      <c r="Z33" s="41"/>
    </row>
    <row r="34" spans="1:26" ht="11.25" customHeight="1" x14ac:dyDescent="0.2">
      <c r="A34" s="536" t="s">
        <v>22</v>
      </c>
      <c r="B34" s="536"/>
      <c r="C34" s="1"/>
      <c r="D34" s="1"/>
      <c r="E34" s="1"/>
      <c r="F34" s="128" t="s">
        <v>284</v>
      </c>
      <c r="G34" s="128" t="s">
        <v>284</v>
      </c>
      <c r="H34" s="128" t="s">
        <v>284</v>
      </c>
      <c r="I34" s="128" t="s">
        <v>284</v>
      </c>
      <c r="J34" s="128" t="s">
        <v>284</v>
      </c>
      <c r="K34" s="128" t="s">
        <v>284</v>
      </c>
      <c r="L34" s="128" t="s">
        <v>284</v>
      </c>
      <c r="M34" s="128" t="s">
        <v>284</v>
      </c>
      <c r="N34" s="128" t="s">
        <v>284</v>
      </c>
      <c r="O34" s="128" t="s">
        <v>284</v>
      </c>
      <c r="P34" s="128" t="s">
        <v>284</v>
      </c>
      <c r="Q34" s="128" t="s">
        <v>284</v>
      </c>
      <c r="R34" s="128" t="s">
        <v>284</v>
      </c>
      <c r="S34" s="128" t="s">
        <v>284</v>
      </c>
      <c r="T34" s="128" t="s">
        <v>284</v>
      </c>
      <c r="U34" s="128" t="s">
        <v>284</v>
      </c>
      <c r="V34" s="128" t="s">
        <v>284</v>
      </c>
      <c r="W34" s="128" t="s">
        <v>284</v>
      </c>
      <c r="X34" s="128" t="s">
        <v>284</v>
      </c>
      <c r="Y34" s="128" t="s">
        <v>284</v>
      </c>
      <c r="Z34" s="128" t="s">
        <v>284</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283"/>
      <c r="Y36" s="283"/>
      <c r="Z36" s="28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59" t="s">
        <v>90</v>
      </c>
      <c r="B38" s="559"/>
      <c r="C38" s="35"/>
      <c r="D38" s="48"/>
      <c r="E38" s="35"/>
      <c r="F38" s="35"/>
      <c r="G38" s="35"/>
      <c r="H38" s="48"/>
      <c r="I38" s="35"/>
      <c r="J38" s="35"/>
      <c r="K38" s="35"/>
      <c r="L38" s="48"/>
      <c r="M38" s="35"/>
      <c r="N38" s="35"/>
      <c r="O38" s="35"/>
      <c r="P38" s="48"/>
      <c r="Q38" s="35"/>
      <c r="R38" s="35"/>
      <c r="S38" s="48"/>
      <c r="T38" s="35"/>
      <c r="U38" s="36"/>
    </row>
    <row r="39" spans="1:26" ht="11.25" customHeight="1" x14ac:dyDescent="0.2">
      <c r="A39" s="541" t="s">
        <v>120</v>
      </c>
      <c r="B39" s="541"/>
      <c r="C39" s="1"/>
      <c r="D39" s="1"/>
      <c r="E39" s="1"/>
      <c r="F39" s="128">
        <v>38.012</v>
      </c>
      <c r="G39" s="128" t="s">
        <v>284</v>
      </c>
      <c r="H39" s="128">
        <v>17.111000000000001</v>
      </c>
      <c r="I39" s="128">
        <v>60.566000000000003</v>
      </c>
      <c r="J39" s="128">
        <v>13.023</v>
      </c>
      <c r="K39" s="128">
        <v>151.96600000000001</v>
      </c>
      <c r="L39" s="128">
        <v>10.856</v>
      </c>
      <c r="M39" s="128">
        <v>201.80600000000001</v>
      </c>
      <c r="N39" s="128">
        <v>62.087000000000003</v>
      </c>
      <c r="O39" s="128">
        <v>96.849000000000004</v>
      </c>
      <c r="P39" s="128">
        <v>21.295000000000002</v>
      </c>
      <c r="Q39" s="128">
        <v>51.084000000000003</v>
      </c>
      <c r="R39" s="128">
        <v>14.55</v>
      </c>
      <c r="S39" s="128">
        <v>49.293999999999997</v>
      </c>
      <c r="T39" s="128">
        <v>37.212000000000003</v>
      </c>
      <c r="U39" s="128">
        <v>25.651</v>
      </c>
      <c r="V39" s="128" t="s">
        <v>284</v>
      </c>
      <c r="W39" s="128">
        <v>384.10700000000003</v>
      </c>
      <c r="X39" s="128" t="s">
        <v>284</v>
      </c>
      <c r="Y39" s="128">
        <v>19.492000000000001</v>
      </c>
      <c r="Z39" s="128">
        <v>1254.961</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51" t="s">
        <v>149</v>
      </c>
      <c r="B41" s="551"/>
      <c r="C41" s="1"/>
      <c r="D41" s="1"/>
      <c r="E41" s="1"/>
      <c r="T41" s="35"/>
      <c r="X41" s="35"/>
      <c r="Y41" s="41"/>
      <c r="Z41" s="41"/>
    </row>
    <row r="42" spans="1:26" ht="11.25" customHeight="1" x14ac:dyDescent="0.2">
      <c r="A42" s="536" t="s">
        <v>22</v>
      </c>
      <c r="B42" s="536"/>
      <c r="C42" s="1"/>
      <c r="D42" s="1"/>
      <c r="E42" s="1"/>
      <c r="F42" s="128">
        <v>17.169</v>
      </c>
      <c r="G42" s="128" t="s">
        <v>284</v>
      </c>
      <c r="H42" s="128">
        <v>5.383</v>
      </c>
      <c r="I42" s="128">
        <v>28.468</v>
      </c>
      <c r="J42" s="128" t="s">
        <v>284</v>
      </c>
      <c r="K42" s="128">
        <v>13.180999999999999</v>
      </c>
      <c r="L42" s="128">
        <v>5.38</v>
      </c>
      <c r="M42" s="128">
        <v>100.342</v>
      </c>
      <c r="N42" s="128">
        <v>5.3739999999999997</v>
      </c>
      <c r="O42" s="128">
        <v>85.692999999999998</v>
      </c>
      <c r="P42" s="128">
        <v>1.8540000000000001</v>
      </c>
      <c r="Q42" s="128">
        <v>44.802</v>
      </c>
      <c r="R42" s="128">
        <v>9.0120000000000005</v>
      </c>
      <c r="S42" s="128">
        <v>7.8230000000000004</v>
      </c>
      <c r="T42" s="128" t="s">
        <v>284</v>
      </c>
      <c r="U42" s="128">
        <v>9.6300000000000008</v>
      </c>
      <c r="V42" s="128" t="s">
        <v>284</v>
      </c>
      <c r="W42" s="128">
        <v>223.78299999999999</v>
      </c>
      <c r="X42" s="128" t="s">
        <v>284</v>
      </c>
      <c r="Y42" s="128">
        <v>18.07</v>
      </c>
      <c r="Z42" s="128">
        <v>575.96400000000006</v>
      </c>
    </row>
    <row r="43" spans="1:26" ht="10.5" customHeight="1" x14ac:dyDescent="0.2">
      <c r="A43" s="439" t="s">
        <v>5</v>
      </c>
      <c r="B43" s="13"/>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t="s">
        <v>284</v>
      </c>
      <c r="G44" s="129" t="s">
        <v>284</v>
      </c>
      <c r="H44" s="129" t="s">
        <v>284</v>
      </c>
      <c r="I44" s="129">
        <v>6.2519999999999998</v>
      </c>
      <c r="J44" s="129" t="s">
        <v>284</v>
      </c>
      <c r="K44" s="129" t="s">
        <v>284</v>
      </c>
      <c r="L44" s="129" t="s">
        <v>284</v>
      </c>
      <c r="M44" s="129">
        <v>10.569000000000001</v>
      </c>
      <c r="N44" s="129" t="s">
        <v>284</v>
      </c>
      <c r="O44" s="129">
        <v>0.53200000000000003</v>
      </c>
      <c r="P44" s="129">
        <v>0.14000000000000001</v>
      </c>
      <c r="Q44" s="129">
        <v>12.214</v>
      </c>
      <c r="R44" s="129">
        <v>3.7629999999999999</v>
      </c>
      <c r="S44" s="129" t="s">
        <v>284</v>
      </c>
      <c r="T44" s="129" t="s">
        <v>284</v>
      </c>
      <c r="U44" s="129">
        <v>5.859</v>
      </c>
      <c r="V44" s="129" t="s">
        <v>284</v>
      </c>
      <c r="W44" s="129">
        <v>10.022</v>
      </c>
      <c r="X44" s="129" t="s">
        <v>284</v>
      </c>
      <c r="Y44" s="129" t="s">
        <v>284</v>
      </c>
      <c r="Z44" s="129">
        <v>49.350999999999999</v>
      </c>
    </row>
    <row r="45" spans="1:26" ht="10.5" customHeight="1" x14ac:dyDescent="0.2">
      <c r="A45" s="12"/>
      <c r="B45" s="60" t="s">
        <v>86</v>
      </c>
      <c r="C45" s="1"/>
      <c r="D45" s="1"/>
      <c r="E45" s="1"/>
      <c r="F45" s="129" t="s">
        <v>284</v>
      </c>
      <c r="G45" s="129" t="s">
        <v>284</v>
      </c>
      <c r="H45" s="129" t="s">
        <v>284</v>
      </c>
      <c r="I45" s="129">
        <v>9.0879999999999992</v>
      </c>
      <c r="J45" s="129" t="s">
        <v>284</v>
      </c>
      <c r="K45" s="129" t="s">
        <v>284</v>
      </c>
      <c r="L45" s="129" t="s">
        <v>284</v>
      </c>
      <c r="M45" s="129">
        <v>7.87</v>
      </c>
      <c r="N45" s="129" t="s">
        <v>284</v>
      </c>
      <c r="O45" s="129" t="s">
        <v>284</v>
      </c>
      <c r="P45" s="129">
        <v>1.714</v>
      </c>
      <c r="Q45" s="129">
        <v>3.762</v>
      </c>
      <c r="R45" s="129" t="s">
        <v>284</v>
      </c>
      <c r="S45" s="129" t="s">
        <v>284</v>
      </c>
      <c r="T45" s="129" t="s">
        <v>284</v>
      </c>
      <c r="U45" s="129">
        <v>1.5349999999999999</v>
      </c>
      <c r="V45" s="129" t="s">
        <v>284</v>
      </c>
      <c r="W45" s="129">
        <v>7.5830000000000002</v>
      </c>
      <c r="X45" s="129" t="s">
        <v>284</v>
      </c>
      <c r="Y45" s="129" t="s">
        <v>284</v>
      </c>
      <c r="Z45" s="129">
        <v>31.550999999999998</v>
      </c>
    </row>
    <row r="46" spans="1:26" ht="10.5" customHeight="1" x14ac:dyDescent="0.2">
      <c r="A46" s="12"/>
      <c r="B46" s="60" t="s">
        <v>87</v>
      </c>
      <c r="C46" s="1"/>
      <c r="D46" s="1"/>
      <c r="E46" s="1"/>
      <c r="F46" s="129" t="s">
        <v>284</v>
      </c>
      <c r="G46" s="129" t="s">
        <v>284</v>
      </c>
      <c r="H46" s="129">
        <v>5.383</v>
      </c>
      <c r="I46" s="129" t="s">
        <v>284</v>
      </c>
      <c r="J46" s="129" t="s">
        <v>284</v>
      </c>
      <c r="K46" s="129" t="s">
        <v>284</v>
      </c>
      <c r="L46" s="129" t="s">
        <v>284</v>
      </c>
      <c r="M46" s="129">
        <v>2.3420000000000001</v>
      </c>
      <c r="N46" s="129" t="s">
        <v>284</v>
      </c>
      <c r="O46" s="129">
        <v>9.0020000000000007</v>
      </c>
      <c r="P46" s="129" t="s">
        <v>284</v>
      </c>
      <c r="Q46" s="129">
        <v>8.4039999999999999</v>
      </c>
      <c r="R46" s="129" t="s">
        <v>284</v>
      </c>
      <c r="S46" s="129" t="s">
        <v>284</v>
      </c>
      <c r="T46" s="129" t="s">
        <v>284</v>
      </c>
      <c r="U46" s="129" t="s">
        <v>284</v>
      </c>
      <c r="V46" s="129" t="s">
        <v>284</v>
      </c>
      <c r="W46" s="129">
        <v>14.074999999999999</v>
      </c>
      <c r="X46" s="129" t="s">
        <v>284</v>
      </c>
      <c r="Y46" s="129" t="s">
        <v>284</v>
      </c>
      <c r="Z46" s="129">
        <v>39.204999999999998</v>
      </c>
    </row>
    <row r="47" spans="1:26" ht="10.5" customHeight="1" x14ac:dyDescent="0.2">
      <c r="A47" s="12"/>
      <c r="B47" s="60" t="s">
        <v>185</v>
      </c>
      <c r="C47" s="1"/>
      <c r="D47" s="1"/>
      <c r="E47" s="1"/>
      <c r="F47" s="129" t="s">
        <v>284</v>
      </c>
      <c r="G47" s="129" t="s">
        <v>284</v>
      </c>
      <c r="H47" s="129">
        <v>5.383</v>
      </c>
      <c r="I47" s="129" t="s">
        <v>284</v>
      </c>
      <c r="J47" s="129" t="s">
        <v>284</v>
      </c>
      <c r="K47" s="129" t="s">
        <v>284</v>
      </c>
      <c r="L47" s="129" t="s">
        <v>284</v>
      </c>
      <c r="M47" s="129">
        <v>2.3420000000000001</v>
      </c>
      <c r="N47" s="129" t="s">
        <v>284</v>
      </c>
      <c r="O47" s="129">
        <v>9.0020000000000007</v>
      </c>
      <c r="P47" s="129" t="s">
        <v>284</v>
      </c>
      <c r="Q47" s="129">
        <v>8.4039999999999999</v>
      </c>
      <c r="R47" s="129" t="s">
        <v>284</v>
      </c>
      <c r="S47" s="129" t="s">
        <v>284</v>
      </c>
      <c r="T47" s="129" t="s">
        <v>284</v>
      </c>
      <c r="U47" s="129" t="s">
        <v>284</v>
      </c>
      <c r="V47" s="129" t="s">
        <v>284</v>
      </c>
      <c r="W47" s="129">
        <v>14.074999999999999</v>
      </c>
      <c r="X47" s="129" t="s">
        <v>284</v>
      </c>
      <c r="Y47" s="129" t="s">
        <v>284</v>
      </c>
      <c r="Z47" s="129">
        <v>39.204999999999998</v>
      </c>
    </row>
    <row r="48" spans="1:26" ht="10.5" customHeight="1" x14ac:dyDescent="0.2">
      <c r="A48" s="12"/>
      <c r="B48" s="60" t="s">
        <v>182</v>
      </c>
      <c r="C48" s="1"/>
      <c r="D48" s="1"/>
      <c r="E48" s="1"/>
      <c r="F48" s="129">
        <v>6.38</v>
      </c>
      <c r="G48" s="129" t="s">
        <v>284</v>
      </c>
      <c r="H48" s="129" t="s">
        <v>284</v>
      </c>
      <c r="I48" s="129">
        <v>6.4489999999999998</v>
      </c>
      <c r="J48" s="129" t="s">
        <v>284</v>
      </c>
      <c r="K48" s="129">
        <v>4.4740000000000002</v>
      </c>
      <c r="L48" s="129" t="s">
        <v>284</v>
      </c>
      <c r="M48" s="129">
        <v>0.86299999999999999</v>
      </c>
      <c r="N48" s="129" t="s">
        <v>284</v>
      </c>
      <c r="O48" s="129">
        <v>9.6969999999999992</v>
      </c>
      <c r="P48" s="129" t="s">
        <v>284</v>
      </c>
      <c r="Q48" s="129" t="s">
        <v>284</v>
      </c>
      <c r="R48" s="129">
        <v>0.77500000000000002</v>
      </c>
      <c r="S48" s="129">
        <v>7.8230000000000004</v>
      </c>
      <c r="T48" s="129" t="s">
        <v>284</v>
      </c>
      <c r="U48" s="129" t="s">
        <v>284</v>
      </c>
      <c r="V48" s="129" t="s">
        <v>284</v>
      </c>
      <c r="W48" s="129">
        <v>5.6280000000000001</v>
      </c>
      <c r="X48" s="129" t="s">
        <v>284</v>
      </c>
      <c r="Y48" s="129">
        <v>18.07</v>
      </c>
      <c r="Z48" s="129">
        <v>60.158999999999999</v>
      </c>
    </row>
    <row r="49" spans="1:26" ht="5.25" customHeight="1" x14ac:dyDescent="0.2">
      <c r="A49" s="17"/>
      <c r="B49" s="17"/>
      <c r="C49" s="1"/>
      <c r="D49" s="1"/>
      <c r="E49" s="1"/>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51" t="s">
        <v>150</v>
      </c>
      <c r="B51" s="551"/>
    </row>
    <row r="52" spans="1:26" ht="11.25" customHeight="1" x14ac:dyDescent="0.2">
      <c r="A52" s="536" t="s">
        <v>22</v>
      </c>
      <c r="B52" s="536"/>
      <c r="C52" s="1"/>
      <c r="D52" s="1"/>
      <c r="E52" s="1"/>
      <c r="F52" s="128">
        <v>20.844000000000001</v>
      </c>
      <c r="G52" s="128" t="s">
        <v>284</v>
      </c>
      <c r="H52" s="128">
        <v>11.728</v>
      </c>
      <c r="I52" s="128">
        <v>32.097999999999999</v>
      </c>
      <c r="J52" s="128">
        <v>7.2720000000000002</v>
      </c>
      <c r="K52" s="128">
        <v>138.786</v>
      </c>
      <c r="L52" s="128">
        <v>5.476</v>
      </c>
      <c r="M52" s="128">
        <v>101.465</v>
      </c>
      <c r="N52" s="128">
        <v>56.713000000000001</v>
      </c>
      <c r="O52" s="128">
        <v>11.156000000000001</v>
      </c>
      <c r="P52" s="128">
        <v>19.440999999999999</v>
      </c>
      <c r="Q52" s="128">
        <v>6.282</v>
      </c>
      <c r="R52" s="128">
        <v>5.5380000000000003</v>
      </c>
      <c r="S52" s="128">
        <v>41.470999999999997</v>
      </c>
      <c r="T52" s="128">
        <v>37.212000000000003</v>
      </c>
      <c r="U52" s="128">
        <v>16.021000000000001</v>
      </c>
      <c r="V52" s="128" t="s">
        <v>284</v>
      </c>
      <c r="W52" s="128">
        <v>160.32400000000001</v>
      </c>
      <c r="X52" s="128" t="s">
        <v>284</v>
      </c>
      <c r="Y52" s="128">
        <v>1.421</v>
      </c>
      <c r="Z52" s="128">
        <v>673.24699999999996</v>
      </c>
    </row>
    <row r="53" spans="1:26" ht="10.5" customHeight="1" x14ac:dyDescent="0.2">
      <c r="A53" s="439" t="s">
        <v>5</v>
      </c>
      <c r="B53" s="13"/>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20.844000000000001</v>
      </c>
      <c r="G54" s="129" t="s">
        <v>284</v>
      </c>
      <c r="H54" s="129">
        <v>11.728</v>
      </c>
      <c r="I54" s="129">
        <v>32.097999999999999</v>
      </c>
      <c r="J54" s="129">
        <v>7.2720000000000002</v>
      </c>
      <c r="K54" s="129">
        <v>138.786</v>
      </c>
      <c r="L54" s="129">
        <v>5.476</v>
      </c>
      <c r="M54" s="129">
        <v>101.465</v>
      </c>
      <c r="N54" s="129">
        <v>56.713000000000001</v>
      </c>
      <c r="O54" s="129">
        <v>11.156000000000001</v>
      </c>
      <c r="P54" s="129">
        <v>19.440999999999999</v>
      </c>
      <c r="Q54" s="129">
        <v>6.282</v>
      </c>
      <c r="R54" s="129">
        <v>5.5380000000000003</v>
      </c>
      <c r="S54" s="129">
        <v>41.470999999999997</v>
      </c>
      <c r="T54" s="129">
        <v>37.212000000000003</v>
      </c>
      <c r="U54" s="129">
        <v>16.021000000000001</v>
      </c>
      <c r="V54" s="129" t="s">
        <v>284</v>
      </c>
      <c r="W54" s="129">
        <v>158.66399999999999</v>
      </c>
      <c r="X54" s="129" t="s">
        <v>284</v>
      </c>
      <c r="Y54" s="129">
        <v>1.421</v>
      </c>
      <c r="Z54" s="129">
        <v>671.58600000000001</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151</v>
      </c>
      <c r="B57" s="232"/>
      <c r="C57" s="232"/>
    </row>
    <row r="58" spans="1:26" ht="11.25" customHeight="1" x14ac:dyDescent="0.2">
      <c r="A58" s="536" t="s">
        <v>22</v>
      </c>
      <c r="B58" s="536"/>
      <c r="C58" s="1"/>
      <c r="D58" s="1"/>
      <c r="E58" s="1"/>
      <c r="F58" s="128" t="s">
        <v>284</v>
      </c>
      <c r="G58" s="128" t="s">
        <v>284</v>
      </c>
      <c r="H58" s="128" t="s">
        <v>284</v>
      </c>
      <c r="I58" s="128" t="s">
        <v>284</v>
      </c>
      <c r="J58" s="128">
        <v>5.75</v>
      </c>
      <c r="K58" s="128" t="s">
        <v>284</v>
      </c>
      <c r="L58" s="128" t="s">
        <v>284</v>
      </c>
      <c r="M58" s="128" t="s">
        <v>284</v>
      </c>
      <c r="N58" s="128" t="s">
        <v>284</v>
      </c>
      <c r="O58" s="128" t="s">
        <v>284</v>
      </c>
      <c r="P58" s="128" t="s">
        <v>284</v>
      </c>
      <c r="Q58" s="128" t="s">
        <v>284</v>
      </c>
      <c r="R58" s="128" t="s">
        <v>284</v>
      </c>
      <c r="S58" s="128" t="s">
        <v>284</v>
      </c>
      <c r="T58" s="128" t="s">
        <v>284</v>
      </c>
      <c r="U58" s="128" t="s">
        <v>284</v>
      </c>
      <c r="V58" s="128" t="s">
        <v>284</v>
      </c>
      <c r="W58" s="128" t="s">
        <v>284</v>
      </c>
      <c r="X58" s="128" t="s">
        <v>284</v>
      </c>
      <c r="Y58" s="128" t="s">
        <v>284</v>
      </c>
      <c r="Z58" s="128">
        <v>5.75</v>
      </c>
    </row>
    <row r="59" spans="1:26" ht="5.25" customHeight="1" x14ac:dyDescent="0.2">
      <c r="A59" s="17"/>
      <c r="B59" s="17"/>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5"/>
      <c r="D60" s="48"/>
      <c r="E60" s="5"/>
      <c r="F60" s="5"/>
      <c r="G60" s="5"/>
      <c r="H60" s="48"/>
      <c r="I60" s="5"/>
      <c r="J60" s="5"/>
      <c r="K60" s="5"/>
      <c r="L60" s="48"/>
      <c r="M60" s="5"/>
      <c r="N60" s="5"/>
      <c r="O60" s="5"/>
      <c r="P60" s="48"/>
      <c r="Q60" s="5"/>
      <c r="R60" s="5"/>
      <c r="S60" s="48"/>
      <c r="T60" s="5"/>
    </row>
    <row r="61" spans="1:26" ht="12" customHeight="1" x14ac:dyDescent="0.2">
      <c r="A61" s="551" t="s">
        <v>152</v>
      </c>
      <c r="B61" s="551"/>
      <c r="C61" s="150"/>
      <c r="D61" s="150"/>
      <c r="E61" s="150"/>
      <c r="F61" s="150"/>
      <c r="G61" s="37"/>
      <c r="H61" s="48"/>
      <c r="I61" s="37"/>
      <c r="J61" s="37"/>
      <c r="K61" s="37"/>
      <c r="L61" s="48"/>
      <c r="M61" s="37"/>
      <c r="N61" s="37"/>
      <c r="O61" s="37"/>
      <c r="P61" s="48"/>
      <c r="Q61" s="37"/>
      <c r="R61" s="37"/>
      <c r="S61" s="48"/>
      <c r="T61" s="37"/>
    </row>
    <row r="62" spans="1:26" ht="12" customHeight="1" x14ac:dyDescent="0.2">
      <c r="A62" s="536" t="s">
        <v>22</v>
      </c>
      <c r="B62" s="536"/>
      <c r="C62" s="1"/>
      <c r="D62" s="1"/>
      <c r="E62" s="1"/>
      <c r="F62" s="128" t="s">
        <v>284</v>
      </c>
      <c r="G62" s="128" t="s">
        <v>284</v>
      </c>
      <c r="H62" s="128" t="s">
        <v>284</v>
      </c>
      <c r="I62" s="128" t="s">
        <v>284</v>
      </c>
      <c r="J62" s="128" t="s">
        <v>284</v>
      </c>
      <c r="K62" s="128" t="s">
        <v>284</v>
      </c>
      <c r="L62" s="128" t="s">
        <v>284</v>
      </c>
      <c r="M62" s="128" t="s">
        <v>284</v>
      </c>
      <c r="N62" s="128" t="s">
        <v>284</v>
      </c>
      <c r="O62" s="128" t="s">
        <v>284</v>
      </c>
      <c r="P62" s="128" t="s">
        <v>284</v>
      </c>
      <c r="Q62" s="128" t="s">
        <v>284</v>
      </c>
      <c r="R62" s="128" t="s">
        <v>284</v>
      </c>
      <c r="S62" s="128" t="s">
        <v>284</v>
      </c>
      <c r="T62" s="128" t="s">
        <v>284</v>
      </c>
      <c r="U62" s="128" t="s">
        <v>284</v>
      </c>
      <c r="V62" s="128" t="s">
        <v>284</v>
      </c>
      <c r="W62" s="128" t="s">
        <v>284</v>
      </c>
      <c r="X62" s="128" t="s">
        <v>284</v>
      </c>
      <c r="Y62" s="128" t="s">
        <v>284</v>
      </c>
      <c r="Z62" s="128" t="s">
        <v>284</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3"/>
      <c r="Y63" s="43"/>
      <c r="Z63" s="43"/>
    </row>
    <row r="64" spans="1:26" ht="12.75" customHeight="1" x14ac:dyDescent="0.2">
      <c r="A64" s="521" t="s">
        <v>455</v>
      </c>
      <c r="B64" s="521"/>
      <c r="C64" s="521"/>
      <c r="D64" s="521"/>
      <c r="E64" s="521"/>
      <c r="F64" s="521"/>
      <c r="G64" s="521"/>
      <c r="H64" s="521"/>
      <c r="I64" s="521"/>
      <c r="J64" s="521"/>
      <c r="K64" s="521"/>
      <c r="L64" s="521"/>
      <c r="M64" s="521"/>
      <c r="N64" s="521"/>
      <c r="O64" s="521"/>
      <c r="P64" s="521"/>
      <c r="Q64" s="521"/>
      <c r="R64" s="521"/>
      <c r="S64" s="521"/>
      <c r="T64" s="521"/>
      <c r="U64" s="521"/>
      <c r="V64" s="521"/>
      <c r="W64" s="521"/>
      <c r="X64" s="521"/>
      <c r="Y64" s="521"/>
      <c r="Z64" s="521"/>
    </row>
    <row r="65" spans="1:26" x14ac:dyDescent="0.2">
      <c r="A65" s="560"/>
      <c r="B65" s="560"/>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row>
  </sheetData>
  <sheetProtection formatCells="0" formatColumns="0" formatRows="0"/>
  <mergeCells count="23">
    <mergeCell ref="A30:B30"/>
    <mergeCell ref="A24:B24"/>
    <mergeCell ref="A11:B11"/>
    <mergeCell ref="A13:B13"/>
    <mergeCell ref="A61:B61"/>
    <mergeCell ref="A33:B33"/>
    <mergeCell ref="A58:B58"/>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s>
  <phoneticPr fontId="5" type="noConversion"/>
  <pageMargins left="0.75" right="0.75" top="1" bottom="1" header="0.5" footer="0.5"/>
  <pageSetup paperSize="9" scale="80" orientation="portrait" r:id="rId1"/>
  <headerFooter alignWithMargins="0"/>
  <ignoredErrors>
    <ignoredError sqref="F7:N7"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3">
    <pageSetUpPr fitToPage="1"/>
  </sheetPr>
  <dimension ref="A1:O35"/>
  <sheetViews>
    <sheetView zoomScaleNormal="100" workbookViewId="0"/>
  </sheetViews>
  <sheetFormatPr defaultRowHeight="12.75" x14ac:dyDescent="0.2"/>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5" style="1" customWidth="1"/>
    <col min="11" max="11" width="2.7109375" style="1" customWidth="1"/>
    <col min="12" max="12" width="3.85546875" style="1" customWidth="1"/>
    <col min="13" max="14" width="9.140625" style="1"/>
    <col min="15" max="15" width="82.140625" style="319" bestFit="1" customWidth="1"/>
    <col min="16" max="16384" width="9.140625" style="1"/>
  </cols>
  <sheetData>
    <row r="1" spans="1:15" ht="7.5" customHeight="1" x14ac:dyDescent="0.2"/>
    <row r="2" spans="1:15" ht="15" x14ac:dyDescent="0.25">
      <c r="A2" s="97" t="s">
        <v>297</v>
      </c>
      <c r="B2" s="97"/>
      <c r="C2" s="97"/>
      <c r="D2" s="97"/>
      <c r="E2" s="29"/>
    </row>
    <row r="3" spans="1:15" ht="15" x14ac:dyDescent="0.25">
      <c r="A3" s="97" t="s">
        <v>528</v>
      </c>
      <c r="B3" s="97"/>
      <c r="C3" s="97"/>
      <c r="D3" s="97"/>
      <c r="E3" s="29"/>
    </row>
    <row r="4" spans="1:15" ht="15" x14ac:dyDescent="0.25">
      <c r="A4" s="188" t="s">
        <v>298</v>
      </c>
      <c r="B4" s="188"/>
      <c r="C4" s="188"/>
      <c r="D4" s="188"/>
      <c r="E4" s="105"/>
      <c r="F4" s="19"/>
      <c r="G4" s="19"/>
      <c r="H4" s="19"/>
      <c r="I4" s="19"/>
      <c r="J4" s="19"/>
      <c r="K4" s="19"/>
      <c r="L4" s="19"/>
    </row>
    <row r="5" spans="1:15" ht="15.75" thickBot="1" x14ac:dyDescent="0.3">
      <c r="A5" s="284" t="s">
        <v>529</v>
      </c>
      <c r="B5" s="44"/>
      <c r="C5" s="44"/>
      <c r="D5" s="44"/>
      <c r="E5" s="44"/>
      <c r="F5" s="43"/>
      <c r="G5" s="43"/>
      <c r="H5" s="43"/>
      <c r="I5" s="43"/>
      <c r="J5" s="43"/>
      <c r="K5" s="43"/>
      <c r="L5" s="43"/>
    </row>
    <row r="6" spans="1:15" s="33" customFormat="1" x14ac:dyDescent="0.2">
      <c r="A6" s="142" t="s">
        <v>92</v>
      </c>
      <c r="B6" s="142"/>
      <c r="C6" s="142"/>
      <c r="D6" s="142"/>
      <c r="E6" s="562" t="s">
        <v>20</v>
      </c>
      <c r="F6" s="562"/>
      <c r="G6" s="562"/>
      <c r="H6" s="562"/>
      <c r="I6" s="152"/>
      <c r="J6" s="562" t="s">
        <v>18</v>
      </c>
      <c r="K6" s="563"/>
      <c r="L6" s="563"/>
      <c r="O6" s="390"/>
    </row>
    <row r="7" spans="1:15" s="33" customFormat="1" x14ac:dyDescent="0.2">
      <c r="A7" s="123" t="s">
        <v>93</v>
      </c>
      <c r="B7" s="123"/>
      <c r="C7" s="123"/>
      <c r="D7" s="123"/>
      <c r="E7" s="520" t="s">
        <v>243</v>
      </c>
      <c r="F7" s="520"/>
      <c r="G7" s="520"/>
      <c r="H7" s="520"/>
      <c r="I7" s="152"/>
      <c r="J7" s="520" t="s">
        <v>242</v>
      </c>
      <c r="K7" s="564"/>
      <c r="L7" s="564"/>
      <c r="O7" s="391" t="s">
        <v>285</v>
      </c>
    </row>
    <row r="8" spans="1:15" s="33" customFormat="1" ht="13.5" thickBot="1" x14ac:dyDescent="0.25">
      <c r="A8" s="139"/>
      <c r="B8" s="139"/>
      <c r="C8" s="139"/>
      <c r="D8" s="139"/>
      <c r="E8" s="139"/>
      <c r="F8" s="140" t="s">
        <v>156</v>
      </c>
      <c r="G8" s="565" t="s">
        <v>154</v>
      </c>
      <c r="H8" s="565"/>
      <c r="I8" s="153"/>
      <c r="J8" s="140" t="s">
        <v>156</v>
      </c>
      <c r="K8" s="565" t="s">
        <v>154</v>
      </c>
      <c r="L8" s="565"/>
      <c r="O8" s="392" t="s">
        <v>285</v>
      </c>
    </row>
    <row r="9" spans="1:15" s="33" customFormat="1" ht="11.25" customHeight="1" x14ac:dyDescent="0.2">
      <c r="A9" s="422"/>
      <c r="B9" s="422"/>
      <c r="C9" s="422"/>
      <c r="D9" s="422"/>
      <c r="E9" s="422"/>
      <c r="F9" s="238"/>
      <c r="G9" s="21"/>
      <c r="H9" s="21"/>
      <c r="I9" s="21"/>
      <c r="J9" s="238"/>
      <c r="K9" s="21"/>
      <c r="L9" s="21"/>
      <c r="O9" s="391" t="s">
        <v>285</v>
      </c>
    </row>
    <row r="10" spans="1:15" s="33" customFormat="1" ht="11.25" customHeight="1" x14ac:dyDescent="0.2">
      <c r="A10" s="423" t="s">
        <v>434</v>
      </c>
      <c r="B10" s="16"/>
      <c r="C10" s="16"/>
      <c r="D10" s="16"/>
      <c r="E10" s="16"/>
      <c r="F10" s="424">
        <v>133.04</v>
      </c>
      <c r="G10" s="220" t="s">
        <v>4</v>
      </c>
      <c r="H10" s="425">
        <v>33.704000000000001</v>
      </c>
      <c r="I10" s="423" t="s">
        <v>285</v>
      </c>
      <c r="J10" s="424">
        <v>1970.961</v>
      </c>
      <c r="K10" s="220" t="s">
        <v>4</v>
      </c>
      <c r="L10" s="425">
        <v>469.65</v>
      </c>
      <c r="O10" s="391" t="s">
        <v>285</v>
      </c>
    </row>
    <row r="11" spans="1:15" s="33" customFormat="1" ht="3" customHeight="1" x14ac:dyDescent="0.2">
      <c r="A11" s="17"/>
      <c r="B11" s="17"/>
      <c r="C11" s="17"/>
      <c r="D11" s="17"/>
      <c r="E11" s="17"/>
      <c r="F11" s="303"/>
      <c r="G11" s="17"/>
      <c r="H11" s="303"/>
      <c r="I11" s="17"/>
      <c r="J11" s="303"/>
      <c r="K11" s="17"/>
      <c r="L11" s="303"/>
      <c r="O11" s="392" t="s">
        <v>285</v>
      </c>
    </row>
    <row r="12" spans="1:15" s="33" customFormat="1" ht="11.25" customHeight="1" x14ac:dyDescent="0.2">
      <c r="A12" s="126"/>
      <c r="B12" s="126"/>
      <c r="C12" s="126"/>
      <c r="D12" s="126"/>
      <c r="E12" s="126"/>
      <c r="F12" s="561"/>
      <c r="G12" s="546"/>
      <c r="H12" s="546"/>
      <c r="I12" s="356"/>
      <c r="J12" s="561"/>
      <c r="K12" s="546"/>
      <c r="L12" s="546"/>
      <c r="O12" s="391" t="s">
        <v>285</v>
      </c>
    </row>
    <row r="13" spans="1:15" s="33" customFormat="1" ht="11.25" customHeight="1" x14ac:dyDescent="0.2">
      <c r="A13" s="126" t="s">
        <v>94</v>
      </c>
      <c r="B13" s="126"/>
      <c r="C13" s="126"/>
      <c r="D13" s="126"/>
      <c r="E13" s="126"/>
      <c r="F13" s="125"/>
      <c r="G13" s="125"/>
      <c r="H13" s="125"/>
      <c r="I13" s="125"/>
      <c r="J13" s="125"/>
      <c r="K13" s="125"/>
      <c r="L13" s="125"/>
      <c r="O13" s="391" t="s">
        <v>285</v>
      </c>
    </row>
    <row r="14" spans="1:15" s="33" customFormat="1" ht="11.25" customHeight="1" x14ac:dyDescent="0.2">
      <c r="A14" s="451" t="s">
        <v>444</v>
      </c>
      <c r="B14" s="124"/>
      <c r="C14" s="124"/>
      <c r="D14" s="124"/>
      <c r="E14" s="124"/>
      <c r="F14" s="15">
        <v>29.567</v>
      </c>
      <c r="G14" s="143" t="s">
        <v>4</v>
      </c>
      <c r="H14" s="15">
        <v>10.801</v>
      </c>
      <c r="I14" s="5" t="s">
        <v>285</v>
      </c>
      <c r="J14" s="15">
        <v>497.18700000000001</v>
      </c>
      <c r="K14" s="143" t="s">
        <v>4</v>
      </c>
      <c r="L14" s="15">
        <v>160.19900000000001</v>
      </c>
      <c r="O14" s="459" t="s">
        <v>285</v>
      </c>
    </row>
    <row r="15" spans="1:15" s="33" customFormat="1" ht="11.25" customHeight="1" x14ac:dyDescent="0.2">
      <c r="A15" s="451" t="s">
        <v>443</v>
      </c>
      <c r="B15" s="124"/>
      <c r="C15" s="124"/>
      <c r="D15" s="124"/>
      <c r="E15" s="124"/>
      <c r="F15" s="15">
        <v>10.228</v>
      </c>
      <c r="G15" s="143" t="s">
        <v>4</v>
      </c>
      <c r="H15" s="15">
        <v>4.3250000000000002</v>
      </c>
      <c r="I15" s="5" t="s">
        <v>285</v>
      </c>
      <c r="J15" s="15">
        <v>184.54900000000001</v>
      </c>
      <c r="K15" s="143" t="s">
        <v>4</v>
      </c>
      <c r="L15" s="15">
        <v>80.344999999999999</v>
      </c>
      <c r="O15" s="459" t="s">
        <v>285</v>
      </c>
    </row>
    <row r="16" spans="1:15" s="33" customFormat="1" ht="11.25" customHeight="1" x14ac:dyDescent="0.2">
      <c r="A16" s="451" t="s">
        <v>442</v>
      </c>
      <c r="B16" s="124"/>
      <c r="C16" s="124"/>
      <c r="D16" s="124"/>
      <c r="E16" s="124"/>
      <c r="F16" s="15">
        <v>6.8280000000000003</v>
      </c>
      <c r="G16" s="143" t="s">
        <v>4</v>
      </c>
      <c r="H16" s="15">
        <v>4.8330000000000002</v>
      </c>
      <c r="I16" s="5" t="s">
        <v>285</v>
      </c>
      <c r="J16" s="15">
        <v>97.941000000000003</v>
      </c>
      <c r="K16" s="143" t="s">
        <v>4</v>
      </c>
      <c r="L16" s="15">
        <v>76.007000000000005</v>
      </c>
      <c r="O16" s="459" t="s">
        <v>285</v>
      </c>
    </row>
    <row r="17" spans="1:15" s="33" customFormat="1" ht="11.25" customHeight="1" x14ac:dyDescent="0.2">
      <c r="A17" s="451" t="s">
        <v>445</v>
      </c>
      <c r="B17" s="124"/>
      <c r="C17" s="124"/>
      <c r="D17" s="124"/>
      <c r="E17" s="124"/>
      <c r="F17" s="15">
        <v>6.3010000000000002</v>
      </c>
      <c r="G17" s="143" t="s">
        <v>4</v>
      </c>
      <c r="H17" s="15">
        <v>2.528</v>
      </c>
      <c r="I17" s="5" t="s">
        <v>285</v>
      </c>
      <c r="J17" s="15">
        <v>122.08799999999999</v>
      </c>
      <c r="K17" s="143" t="s">
        <v>4</v>
      </c>
      <c r="L17" s="15">
        <v>51.372999999999998</v>
      </c>
      <c r="O17" s="459" t="s">
        <v>285</v>
      </c>
    </row>
    <row r="18" spans="1:15" s="33" customFormat="1" ht="11.25" customHeight="1" x14ac:dyDescent="0.2">
      <c r="A18" s="451" t="s">
        <v>485</v>
      </c>
      <c r="B18" s="124"/>
      <c r="C18" s="124"/>
      <c r="D18" s="124"/>
      <c r="E18" s="124"/>
      <c r="F18" s="15">
        <v>5.0289999999999999</v>
      </c>
      <c r="G18" s="143" t="s">
        <v>4</v>
      </c>
      <c r="H18" s="15">
        <v>9.85</v>
      </c>
      <c r="I18" s="5" t="s">
        <v>285</v>
      </c>
      <c r="J18" s="15">
        <v>84.992999999999995</v>
      </c>
      <c r="K18" s="143" t="s">
        <v>4</v>
      </c>
      <c r="L18" s="15">
        <v>166.46600000000001</v>
      </c>
      <c r="O18" s="459" t="s">
        <v>285</v>
      </c>
    </row>
    <row r="19" spans="1:15" s="33" customFormat="1" ht="11.25" customHeight="1" x14ac:dyDescent="0.2">
      <c r="A19" s="451" t="s">
        <v>486</v>
      </c>
      <c r="B19" s="124"/>
      <c r="C19" s="124"/>
      <c r="D19" s="124"/>
      <c r="E19" s="124"/>
      <c r="F19" s="15">
        <v>4.7839999999999998</v>
      </c>
      <c r="G19" s="143" t="s">
        <v>4</v>
      </c>
      <c r="H19" s="15">
        <v>6.3929999999999998</v>
      </c>
      <c r="I19" s="5" t="s">
        <v>285</v>
      </c>
      <c r="J19" s="15">
        <v>14.609</v>
      </c>
      <c r="K19" s="143" t="s">
        <v>4</v>
      </c>
      <c r="L19" s="15">
        <v>14.696</v>
      </c>
      <c r="O19" s="459" t="s">
        <v>285</v>
      </c>
    </row>
    <row r="20" spans="1:15" s="33" customFormat="1" ht="11.25" customHeight="1" x14ac:dyDescent="0.2">
      <c r="A20" s="451" t="s">
        <v>447</v>
      </c>
      <c r="B20" s="124"/>
      <c r="C20" s="124"/>
      <c r="D20" s="124"/>
      <c r="E20" s="124"/>
      <c r="F20" s="15">
        <v>3.79</v>
      </c>
      <c r="G20" s="143" t="s">
        <v>4</v>
      </c>
      <c r="H20" s="15">
        <v>4.6079999999999997</v>
      </c>
      <c r="I20" s="5" t="s">
        <v>285</v>
      </c>
      <c r="J20" s="15">
        <v>23.922000000000001</v>
      </c>
      <c r="K20" s="143" t="s">
        <v>4</v>
      </c>
      <c r="L20" s="15">
        <v>29.212</v>
      </c>
      <c r="O20" s="459" t="s">
        <v>285</v>
      </c>
    </row>
    <row r="21" spans="1:15" s="33" customFormat="1" ht="11.25" customHeight="1" x14ac:dyDescent="0.2">
      <c r="A21" s="451" t="s">
        <v>446</v>
      </c>
      <c r="B21" s="124"/>
      <c r="C21" s="124"/>
      <c r="D21" s="124"/>
      <c r="E21" s="124"/>
      <c r="F21" s="15">
        <v>3.2309999999999999</v>
      </c>
      <c r="G21" s="143" t="s">
        <v>4</v>
      </c>
      <c r="H21" s="15">
        <v>4.28</v>
      </c>
      <c r="I21" s="5" t="s">
        <v>285</v>
      </c>
      <c r="J21" s="15">
        <v>104.28400000000001</v>
      </c>
      <c r="K21" s="143" t="s">
        <v>4</v>
      </c>
      <c r="L21" s="15">
        <v>140.715</v>
      </c>
      <c r="O21" s="459" t="s">
        <v>285</v>
      </c>
    </row>
    <row r="22" spans="1:15" s="33" customFormat="1" ht="11.25" customHeight="1" x14ac:dyDescent="0.2">
      <c r="A22" s="451" t="s">
        <v>487</v>
      </c>
      <c r="B22" s="124"/>
      <c r="C22" s="124"/>
      <c r="D22" s="124"/>
      <c r="E22" s="124"/>
      <c r="F22" s="15">
        <v>2.1789999999999998</v>
      </c>
      <c r="G22" s="143" t="s">
        <v>4</v>
      </c>
      <c r="H22" s="15">
        <v>2.855</v>
      </c>
      <c r="I22" s="5" t="s">
        <v>285</v>
      </c>
      <c r="J22" s="15">
        <v>20.143999999999998</v>
      </c>
      <c r="K22" s="143" t="s">
        <v>4</v>
      </c>
      <c r="L22" s="15">
        <v>28.975000000000001</v>
      </c>
      <c r="O22" s="459" t="s">
        <v>285</v>
      </c>
    </row>
    <row r="23" spans="1:15" s="33" customFormat="1" ht="11.25" customHeight="1" x14ac:dyDescent="0.2">
      <c r="A23" s="451" t="s">
        <v>448</v>
      </c>
      <c r="B23" s="124"/>
      <c r="C23" s="124"/>
      <c r="D23" s="124"/>
      <c r="E23" s="124"/>
      <c r="F23" s="15">
        <v>2.113</v>
      </c>
      <c r="G23" s="143" t="s">
        <v>4</v>
      </c>
      <c r="H23" s="15">
        <v>1.87</v>
      </c>
      <c r="I23" s="5" t="s">
        <v>285</v>
      </c>
      <c r="J23" s="15">
        <v>24.186</v>
      </c>
      <c r="K23" s="143" t="s">
        <v>4</v>
      </c>
      <c r="L23" s="15">
        <v>22.986999999999998</v>
      </c>
      <c r="O23" s="459" t="s">
        <v>285</v>
      </c>
    </row>
    <row r="24" spans="1:15" s="33" customFormat="1" ht="11.25" customHeight="1" x14ac:dyDescent="0.2">
      <c r="A24" s="17"/>
      <c r="B24" s="17"/>
      <c r="C24" s="17"/>
      <c r="D24" s="17"/>
      <c r="E24" s="17"/>
      <c r="F24" s="303"/>
      <c r="G24" s="17"/>
      <c r="H24" s="303"/>
      <c r="I24" s="17"/>
      <c r="J24" s="303"/>
      <c r="K24" s="17"/>
      <c r="L24" s="303"/>
      <c r="O24" s="390" t="s">
        <v>285</v>
      </c>
    </row>
    <row r="25" spans="1:15" s="33" customFormat="1" ht="11.25" customHeight="1" x14ac:dyDescent="0.2">
      <c r="A25" s="124"/>
      <c r="B25" s="124"/>
      <c r="C25" s="124"/>
      <c r="D25" s="124"/>
      <c r="E25" s="124"/>
      <c r="F25" s="15"/>
      <c r="G25" s="127"/>
      <c r="H25" s="15"/>
      <c r="I25" s="5"/>
      <c r="J25" s="15"/>
      <c r="K25" s="127"/>
      <c r="L25" s="15"/>
      <c r="O25" s="390"/>
    </row>
    <row r="26" spans="1:15" s="33" customFormat="1" ht="12" customHeight="1" x14ac:dyDescent="0.2">
      <c r="A26" s="126" t="s">
        <v>157</v>
      </c>
      <c r="B26" s="126"/>
      <c r="C26" s="126"/>
      <c r="D26" s="126"/>
      <c r="E26" s="126"/>
      <c r="F26" s="250"/>
      <c r="G26" s="125"/>
      <c r="H26" s="304"/>
      <c r="I26" s="125"/>
      <c r="J26" s="250"/>
      <c r="K26" s="125"/>
      <c r="L26" s="304"/>
      <c r="O26" s="390"/>
    </row>
    <row r="27" spans="1:15" s="33" customFormat="1" x14ac:dyDescent="0.2">
      <c r="A27" s="124" t="s">
        <v>244</v>
      </c>
      <c r="B27" s="124"/>
      <c r="C27" s="124"/>
      <c r="D27" s="124"/>
      <c r="E27" s="124"/>
      <c r="F27" s="15">
        <v>17.605</v>
      </c>
      <c r="G27" s="143" t="s">
        <v>4</v>
      </c>
      <c r="H27" s="15">
        <v>12.48</v>
      </c>
      <c r="I27" s="5" t="s">
        <v>285</v>
      </c>
      <c r="J27" s="15">
        <v>277.47300000000001</v>
      </c>
      <c r="K27" s="143" t="s">
        <v>4</v>
      </c>
      <c r="L27" s="15">
        <v>259.15899999999999</v>
      </c>
      <c r="O27" s="390"/>
    </row>
    <row r="28" spans="1:15" s="33" customFormat="1" x14ac:dyDescent="0.2">
      <c r="A28" s="124" t="s">
        <v>245</v>
      </c>
      <c r="B28" s="124"/>
      <c r="C28" s="124"/>
      <c r="D28" s="124"/>
      <c r="E28" s="124"/>
      <c r="F28" s="15">
        <v>7.0819999999999999</v>
      </c>
      <c r="G28" s="143" t="s">
        <v>4</v>
      </c>
      <c r="H28" s="15">
        <v>5.4059999999999997</v>
      </c>
      <c r="I28" s="5" t="s">
        <v>285</v>
      </c>
      <c r="J28" s="15">
        <v>130.667</v>
      </c>
      <c r="K28" s="143" t="s">
        <v>4</v>
      </c>
      <c r="L28" s="15">
        <v>114.804</v>
      </c>
      <c r="O28" s="390"/>
    </row>
    <row r="29" spans="1:15" s="33" customFormat="1" ht="13.5" thickBot="1" x14ac:dyDescent="0.25">
      <c r="A29" s="141"/>
      <c r="B29" s="141"/>
      <c r="C29" s="141"/>
      <c r="D29" s="141"/>
      <c r="E29" s="141"/>
      <c r="F29" s="3"/>
      <c r="G29" s="3"/>
      <c r="H29" s="3"/>
      <c r="I29" s="3"/>
      <c r="J29" s="3"/>
      <c r="K29" s="3"/>
      <c r="L29" s="3"/>
      <c r="O29" s="390"/>
    </row>
    <row r="30" spans="1:15" s="33" customFormat="1" ht="12.75" customHeight="1" x14ac:dyDescent="0.2">
      <c r="A30" s="521" t="s">
        <v>484</v>
      </c>
      <c r="B30" s="521"/>
      <c r="C30" s="521"/>
      <c r="D30" s="521"/>
      <c r="E30" s="521"/>
      <c r="F30" s="521"/>
      <c r="G30" s="521"/>
      <c r="H30" s="521"/>
      <c r="I30" s="521"/>
      <c r="J30" s="521"/>
      <c r="K30" s="521"/>
      <c r="L30" s="521"/>
      <c r="O30" s="390"/>
    </row>
    <row r="31" spans="1:15" s="33" customFormat="1" x14ac:dyDescent="0.2">
      <c r="A31" s="560"/>
      <c r="B31" s="560"/>
      <c r="C31" s="560"/>
      <c r="D31" s="560"/>
      <c r="E31" s="560"/>
      <c r="F31" s="560"/>
      <c r="G31" s="560"/>
      <c r="H31" s="560"/>
      <c r="I31" s="560"/>
      <c r="J31" s="560"/>
      <c r="K31" s="560"/>
      <c r="L31" s="560"/>
      <c r="O31" s="390"/>
    </row>
    <row r="32" spans="1:15" s="33" customFormat="1" x14ac:dyDescent="0.2">
      <c r="A32" s="560"/>
      <c r="B32" s="560"/>
      <c r="C32" s="560"/>
      <c r="D32" s="560"/>
      <c r="E32" s="560"/>
      <c r="F32" s="560"/>
      <c r="G32" s="560"/>
      <c r="H32" s="560"/>
      <c r="I32" s="560"/>
      <c r="J32" s="560"/>
      <c r="K32" s="560"/>
      <c r="L32" s="560"/>
      <c r="O32" s="319"/>
    </row>
    <row r="33" spans="1:12" x14ac:dyDescent="0.2">
      <c r="A33" s="33"/>
      <c r="B33" s="33"/>
      <c r="C33" s="33"/>
      <c r="D33" s="33"/>
      <c r="E33" s="33"/>
      <c r="F33" s="33"/>
      <c r="G33" s="33"/>
      <c r="H33" s="33"/>
      <c r="I33" s="33"/>
      <c r="J33" s="33"/>
      <c r="K33" s="33"/>
      <c r="L33" s="33"/>
    </row>
    <row r="34" spans="1:12" x14ac:dyDescent="0.2">
      <c r="A34" s="33"/>
      <c r="B34" s="33"/>
      <c r="C34" s="33"/>
      <c r="D34" s="33"/>
      <c r="E34" s="33"/>
      <c r="F34" s="33"/>
      <c r="G34" s="33"/>
      <c r="H34" s="33"/>
      <c r="I34" s="33"/>
      <c r="J34" s="33"/>
      <c r="K34" s="33"/>
      <c r="L34" s="33"/>
    </row>
    <row r="35" spans="1:12" x14ac:dyDescent="0.2">
      <c r="A35" s="33"/>
      <c r="B35" s="33"/>
      <c r="C35" s="33"/>
      <c r="D35" s="33"/>
      <c r="E35" s="33"/>
      <c r="F35" s="33"/>
      <c r="G35" s="33"/>
      <c r="H35" s="33"/>
      <c r="I35" s="33"/>
      <c r="J35" s="33"/>
      <c r="K35" s="33"/>
      <c r="L35" s="33"/>
    </row>
  </sheetData>
  <sheetProtection formatCells="0" formatColumns="0" formatRows="0"/>
  <mergeCells count="9">
    <mergeCell ref="A30:L32"/>
    <mergeCell ref="J12:L12"/>
    <mergeCell ref="E6:H6"/>
    <mergeCell ref="E7:H7"/>
    <mergeCell ref="J6:L6"/>
    <mergeCell ref="J7:L7"/>
    <mergeCell ref="K8:L8"/>
    <mergeCell ref="F12:H12"/>
    <mergeCell ref="G8:H8"/>
  </mergeCells>
  <phoneticPr fontId="13" type="noConversion"/>
  <pageMargins left="0.70866141732283472" right="0.70866141732283472" top="0.59055118110236227" bottom="0.59055118110236227" header="0.31496062992125984" footer="0.31496062992125984"/>
  <pageSetup paperSize="9" scale="96" orientation="portrait" r:id="rId1"/>
  <headerFooter>
    <oddFooter>&amp;L&amp;G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9">
    <pageSetUpPr fitToPage="1"/>
  </sheetPr>
  <dimension ref="A2:IT85"/>
  <sheetViews>
    <sheetView zoomScaleNormal="100" workbookViewId="0"/>
  </sheetViews>
  <sheetFormatPr defaultRowHeight="12.75" x14ac:dyDescent="0.2"/>
  <cols>
    <col min="1" max="1" width="4.28515625" style="366" customWidth="1"/>
    <col min="2" max="9" width="7.5703125" style="366" customWidth="1"/>
    <col min="10" max="10" width="7.7109375" style="366" customWidth="1"/>
    <col min="11" max="11" width="9" style="366" customWidth="1"/>
    <col min="12" max="12" width="4.5703125" style="370" customWidth="1"/>
    <col min="13" max="21" width="7.7109375" style="370" customWidth="1"/>
    <col min="22" max="22" width="7.7109375" style="366" customWidth="1"/>
    <col min="23" max="26" width="9.140625" style="366"/>
    <col min="27" max="27" width="6.5703125" style="366" bestFit="1" customWidth="1"/>
    <col min="28" max="28" width="5.5703125" style="366" bestFit="1" customWidth="1"/>
    <col min="29" max="29" width="9" style="366" bestFit="1" customWidth="1"/>
    <col min="30" max="32" width="9.42578125" style="366" bestFit="1" customWidth="1"/>
    <col min="33" max="33" width="9.42578125" style="366" customWidth="1"/>
    <col min="34" max="34" width="9" style="366" customWidth="1"/>
    <col min="35" max="254" width="9.140625" style="366"/>
    <col min="255" max="16384" width="9.140625" style="329"/>
  </cols>
  <sheetData>
    <row r="2" spans="1:254" ht="26.25" customHeight="1" x14ac:dyDescent="0.25">
      <c r="A2" s="569" t="s">
        <v>432</v>
      </c>
      <c r="B2" s="569"/>
      <c r="C2" s="569"/>
      <c r="D2" s="569"/>
      <c r="E2" s="569"/>
      <c r="F2" s="569"/>
      <c r="G2" s="569"/>
      <c r="H2" s="569"/>
      <c r="I2" s="569"/>
      <c r="J2" s="569"/>
      <c r="K2" s="569"/>
      <c r="M2" s="377"/>
    </row>
    <row r="3" spans="1:254" ht="15" customHeight="1" x14ac:dyDescent="0.2">
      <c r="A3" s="420" t="s">
        <v>530</v>
      </c>
      <c r="B3" s="420"/>
      <c r="C3" s="420"/>
      <c r="D3" s="420"/>
      <c r="E3" s="420"/>
      <c r="F3" s="420"/>
      <c r="G3" s="420"/>
      <c r="H3" s="420"/>
      <c r="I3" s="420"/>
      <c r="J3" s="420"/>
      <c r="K3" s="418"/>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c r="ED3" s="367"/>
      <c r="EE3" s="367"/>
      <c r="EF3" s="367"/>
      <c r="EG3" s="367"/>
      <c r="EH3" s="367"/>
      <c r="EI3" s="367"/>
      <c r="EJ3" s="367"/>
      <c r="EK3" s="367"/>
      <c r="EL3" s="367"/>
      <c r="EM3" s="367"/>
      <c r="EN3" s="367"/>
      <c r="EO3" s="367"/>
      <c r="EP3" s="367"/>
      <c r="EQ3" s="367"/>
      <c r="ER3" s="367"/>
      <c r="ES3" s="367"/>
      <c r="ET3" s="367"/>
      <c r="EU3" s="367"/>
      <c r="EV3" s="367"/>
      <c r="EW3" s="367"/>
      <c r="EX3" s="367"/>
      <c r="EY3" s="367"/>
      <c r="EZ3" s="367"/>
      <c r="FA3" s="367"/>
      <c r="FB3" s="367"/>
      <c r="FC3" s="367"/>
      <c r="FD3" s="367"/>
      <c r="FE3" s="367"/>
      <c r="FF3" s="367"/>
      <c r="FG3" s="367"/>
      <c r="FH3" s="367"/>
      <c r="FI3" s="367"/>
      <c r="FJ3" s="367"/>
      <c r="FK3" s="367"/>
      <c r="FL3" s="367"/>
      <c r="FM3" s="367"/>
      <c r="FN3" s="367"/>
      <c r="FO3" s="367"/>
      <c r="FP3" s="367"/>
      <c r="FQ3" s="367"/>
      <c r="FR3" s="367"/>
      <c r="FS3" s="367"/>
      <c r="FT3" s="367"/>
      <c r="FU3" s="367"/>
      <c r="FV3" s="367"/>
      <c r="FW3" s="367"/>
      <c r="FX3" s="367"/>
      <c r="FY3" s="367"/>
      <c r="FZ3" s="367"/>
      <c r="GA3" s="367"/>
      <c r="GB3" s="367"/>
      <c r="GC3" s="367"/>
      <c r="GD3" s="367"/>
      <c r="GE3" s="367"/>
      <c r="GF3" s="367"/>
      <c r="GG3" s="367"/>
      <c r="GH3" s="367"/>
      <c r="GI3" s="367"/>
      <c r="GJ3" s="367"/>
      <c r="GK3" s="367"/>
      <c r="GL3" s="367"/>
      <c r="GM3" s="367"/>
      <c r="GN3" s="367"/>
      <c r="GO3" s="367"/>
      <c r="GP3" s="367"/>
      <c r="GQ3" s="367"/>
      <c r="GR3" s="367"/>
      <c r="GS3" s="367"/>
      <c r="GT3" s="367"/>
      <c r="GU3" s="367"/>
      <c r="GV3" s="367"/>
      <c r="GW3" s="367"/>
      <c r="GX3" s="367"/>
      <c r="GY3" s="367"/>
      <c r="GZ3" s="367"/>
      <c r="HA3" s="367"/>
      <c r="HB3" s="367"/>
      <c r="HC3" s="367"/>
      <c r="HD3" s="367"/>
      <c r="HE3" s="367"/>
      <c r="HF3" s="367"/>
      <c r="HG3" s="367"/>
      <c r="HH3" s="367"/>
      <c r="HI3" s="367"/>
      <c r="HJ3" s="367"/>
      <c r="HK3" s="367"/>
      <c r="HL3" s="367"/>
      <c r="HM3" s="367"/>
      <c r="HN3" s="367"/>
      <c r="HO3" s="367"/>
      <c r="HP3" s="367"/>
      <c r="HQ3" s="367"/>
      <c r="HR3" s="367"/>
      <c r="HS3" s="367"/>
      <c r="HT3" s="367"/>
      <c r="HU3" s="367"/>
      <c r="HV3" s="367"/>
      <c r="HW3" s="367"/>
      <c r="HX3" s="367"/>
      <c r="HY3" s="367"/>
      <c r="HZ3" s="367"/>
      <c r="IA3" s="367"/>
      <c r="IB3" s="367"/>
      <c r="IC3" s="367"/>
      <c r="ID3" s="367"/>
      <c r="IE3" s="367"/>
      <c r="IF3" s="367"/>
      <c r="IG3" s="367"/>
      <c r="IH3" s="367"/>
      <c r="II3" s="367"/>
      <c r="IJ3" s="367"/>
      <c r="IK3" s="367"/>
      <c r="IL3" s="367"/>
      <c r="IM3" s="367"/>
      <c r="IN3" s="367"/>
      <c r="IO3" s="367"/>
      <c r="IP3" s="367"/>
      <c r="IQ3" s="367"/>
      <c r="IR3" s="367"/>
      <c r="IS3" s="367"/>
      <c r="IT3" s="367"/>
    </row>
    <row r="4" spans="1:254" ht="26.25" customHeight="1" x14ac:dyDescent="0.2">
      <c r="A4" s="570" t="s">
        <v>543</v>
      </c>
      <c r="B4" s="570"/>
      <c r="C4" s="570"/>
      <c r="D4" s="570"/>
      <c r="E4" s="570"/>
      <c r="F4" s="570"/>
      <c r="G4" s="570"/>
      <c r="H4" s="570"/>
      <c r="I4" s="570"/>
      <c r="J4" s="570"/>
      <c r="K4" s="570"/>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c r="FS4" s="367"/>
      <c r="FT4" s="367"/>
      <c r="FU4" s="367"/>
      <c r="FV4" s="367"/>
      <c r="FW4" s="367"/>
      <c r="FX4" s="367"/>
      <c r="FY4" s="367"/>
      <c r="FZ4" s="367"/>
      <c r="GA4" s="367"/>
      <c r="GB4" s="367"/>
      <c r="GC4" s="367"/>
      <c r="GD4" s="367"/>
      <c r="GE4" s="367"/>
      <c r="GF4" s="367"/>
      <c r="GG4" s="367"/>
      <c r="GH4" s="367"/>
      <c r="GI4" s="367"/>
      <c r="GJ4" s="367"/>
      <c r="GK4" s="367"/>
      <c r="GL4" s="367"/>
      <c r="GM4" s="367"/>
      <c r="GN4" s="367"/>
      <c r="GO4" s="367"/>
      <c r="GP4" s="367"/>
      <c r="GQ4" s="367"/>
      <c r="GR4" s="367"/>
      <c r="GS4" s="367"/>
      <c r="GT4" s="367"/>
      <c r="GU4" s="367"/>
      <c r="GV4" s="367"/>
      <c r="GW4" s="367"/>
      <c r="GX4" s="367"/>
      <c r="GY4" s="367"/>
      <c r="GZ4" s="367"/>
      <c r="HA4" s="367"/>
      <c r="HB4" s="367"/>
      <c r="HC4" s="367"/>
      <c r="HD4" s="367"/>
      <c r="HE4" s="367"/>
      <c r="HF4" s="367"/>
      <c r="HG4" s="367"/>
      <c r="HH4" s="367"/>
      <c r="HI4" s="367"/>
      <c r="HJ4" s="367"/>
      <c r="HK4" s="367"/>
      <c r="HL4" s="367"/>
      <c r="HM4" s="367"/>
      <c r="HN4" s="367"/>
      <c r="HO4" s="367"/>
      <c r="HP4" s="367"/>
      <c r="HQ4" s="367"/>
      <c r="HR4" s="367"/>
      <c r="HS4" s="367"/>
      <c r="HT4" s="367"/>
      <c r="HU4" s="367"/>
      <c r="HV4" s="367"/>
      <c r="HW4" s="367"/>
      <c r="HX4" s="367"/>
      <c r="HY4" s="367"/>
      <c r="HZ4" s="367"/>
      <c r="IA4" s="367"/>
      <c r="IB4" s="367"/>
      <c r="IC4" s="367"/>
      <c r="ID4" s="367"/>
      <c r="IE4" s="367"/>
      <c r="IF4" s="367"/>
      <c r="IG4" s="367"/>
      <c r="IH4" s="367"/>
      <c r="II4" s="367"/>
      <c r="IJ4" s="367"/>
      <c r="IK4" s="367"/>
      <c r="IL4" s="367"/>
      <c r="IM4" s="367"/>
      <c r="IN4" s="367"/>
      <c r="IO4" s="367"/>
      <c r="IP4" s="367"/>
      <c r="IQ4" s="367"/>
      <c r="IR4" s="367"/>
      <c r="IS4" s="367"/>
      <c r="IT4" s="367"/>
    </row>
    <row r="5" spans="1:254" ht="15" customHeight="1" thickBot="1" x14ac:dyDescent="0.25">
      <c r="A5" s="421" t="s">
        <v>531</v>
      </c>
      <c r="B5" s="419"/>
      <c r="C5" s="419"/>
      <c r="D5" s="419"/>
      <c r="E5" s="419"/>
      <c r="F5" s="419"/>
      <c r="G5" s="419"/>
      <c r="H5" s="419"/>
      <c r="I5" s="419"/>
      <c r="J5" s="419"/>
      <c r="K5" s="419"/>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c r="DQ5" s="368"/>
      <c r="DR5" s="368"/>
      <c r="DS5" s="368"/>
      <c r="DT5" s="368"/>
      <c r="DU5" s="368"/>
      <c r="DV5" s="368"/>
      <c r="DW5" s="368"/>
      <c r="DX5" s="368"/>
      <c r="DY5" s="368"/>
      <c r="DZ5" s="368"/>
      <c r="EA5" s="368"/>
      <c r="EB5" s="368"/>
      <c r="EC5" s="368"/>
      <c r="ED5" s="368"/>
      <c r="EE5" s="368"/>
      <c r="EF5" s="368"/>
      <c r="EG5" s="368"/>
      <c r="EH5" s="368"/>
      <c r="EI5" s="368"/>
      <c r="EJ5" s="368"/>
      <c r="EK5" s="368"/>
      <c r="EL5" s="368"/>
      <c r="EM5" s="368"/>
      <c r="EN5" s="368"/>
      <c r="EO5" s="368"/>
      <c r="EP5" s="368"/>
      <c r="EQ5" s="368"/>
      <c r="ER5" s="368"/>
      <c r="ES5" s="368"/>
      <c r="ET5" s="368"/>
      <c r="EU5" s="368"/>
      <c r="EV5" s="368"/>
      <c r="EW5" s="368"/>
      <c r="EX5" s="368"/>
      <c r="EY5" s="368"/>
      <c r="EZ5" s="368"/>
      <c r="FA5" s="368"/>
      <c r="FB5" s="368"/>
      <c r="FC5" s="368"/>
      <c r="FD5" s="368"/>
      <c r="FE5" s="368"/>
      <c r="FF5" s="368"/>
      <c r="FG5" s="368"/>
      <c r="FH5" s="368"/>
      <c r="FI5" s="368"/>
      <c r="FJ5" s="368"/>
      <c r="FK5" s="368"/>
      <c r="FL5" s="368"/>
      <c r="FM5" s="368"/>
      <c r="FN5" s="368"/>
      <c r="FO5" s="368"/>
      <c r="FP5" s="368"/>
      <c r="FQ5" s="368"/>
      <c r="FR5" s="368"/>
      <c r="FS5" s="368"/>
      <c r="FT5" s="368"/>
      <c r="FU5" s="368"/>
      <c r="FV5" s="368"/>
      <c r="FW5" s="368"/>
      <c r="FX5" s="368"/>
      <c r="FY5" s="368"/>
      <c r="FZ5" s="368"/>
      <c r="GA5" s="368"/>
      <c r="GB5" s="368"/>
      <c r="GC5" s="368"/>
      <c r="GD5" s="368"/>
      <c r="GE5" s="368"/>
      <c r="GF5" s="368"/>
      <c r="GG5" s="368"/>
      <c r="GH5" s="368"/>
      <c r="GI5" s="368"/>
      <c r="GJ5" s="368"/>
      <c r="GK5" s="368"/>
      <c r="GL5" s="368"/>
      <c r="GM5" s="368"/>
      <c r="GN5" s="368"/>
      <c r="GO5" s="368"/>
      <c r="GP5" s="368"/>
      <c r="GQ5" s="368"/>
      <c r="GR5" s="368"/>
      <c r="GS5" s="368"/>
      <c r="GT5" s="368"/>
      <c r="GU5" s="368"/>
      <c r="GV5" s="368"/>
      <c r="GW5" s="368"/>
      <c r="GX5" s="368"/>
      <c r="GY5" s="368"/>
      <c r="GZ5" s="368"/>
      <c r="HA5" s="368"/>
      <c r="HB5" s="368"/>
      <c r="HC5" s="368"/>
      <c r="HD5" s="368"/>
      <c r="HE5" s="368"/>
      <c r="HF5" s="368"/>
      <c r="HG5" s="368"/>
      <c r="HH5" s="368"/>
      <c r="HI5" s="368"/>
      <c r="HJ5" s="368"/>
      <c r="HK5" s="368"/>
      <c r="HL5" s="368"/>
      <c r="HM5" s="368"/>
      <c r="HN5" s="368"/>
      <c r="HO5" s="368"/>
      <c r="HP5" s="368"/>
      <c r="HQ5" s="368"/>
      <c r="HR5" s="368"/>
      <c r="HS5" s="368"/>
      <c r="HT5" s="368"/>
      <c r="HU5" s="368"/>
      <c r="HV5" s="368"/>
      <c r="HW5" s="368"/>
      <c r="HX5" s="368"/>
      <c r="HY5" s="368"/>
      <c r="HZ5" s="368"/>
      <c r="IA5" s="368"/>
      <c r="IB5" s="368"/>
      <c r="IC5" s="368"/>
      <c r="ID5" s="368"/>
      <c r="IE5" s="368"/>
      <c r="IF5" s="368"/>
      <c r="IG5" s="368"/>
      <c r="IH5" s="368"/>
      <c r="II5" s="368"/>
      <c r="IJ5" s="368"/>
      <c r="IK5" s="368"/>
      <c r="IL5" s="368"/>
      <c r="IM5" s="368"/>
      <c r="IN5" s="368"/>
      <c r="IO5" s="368"/>
      <c r="IP5" s="368"/>
      <c r="IQ5" s="368"/>
      <c r="IR5" s="368"/>
      <c r="IS5" s="368"/>
      <c r="IT5" s="329"/>
    </row>
    <row r="6" spans="1:254" x14ac:dyDescent="0.2">
      <c r="A6" s="566" t="s">
        <v>382</v>
      </c>
      <c r="B6" s="566"/>
      <c r="C6" s="566"/>
      <c r="D6" s="566"/>
      <c r="E6" s="566"/>
      <c r="F6" s="566"/>
      <c r="G6" s="566"/>
      <c r="H6" s="566"/>
      <c r="I6" s="566"/>
      <c r="J6" s="566"/>
      <c r="K6" s="566"/>
      <c r="V6" s="369"/>
      <c r="W6" s="369"/>
      <c r="X6" s="369"/>
      <c r="Y6" s="369"/>
      <c r="Z6" s="370"/>
      <c r="AA6" s="370"/>
      <c r="AB6" s="370"/>
      <c r="IT6" s="329"/>
    </row>
    <row r="7" spans="1:254" x14ac:dyDescent="0.2">
      <c r="A7" s="385"/>
      <c r="B7" s="567" t="s">
        <v>371</v>
      </c>
      <c r="C7" s="567"/>
      <c r="D7" s="567" t="s">
        <v>372</v>
      </c>
      <c r="E7" s="567"/>
      <c r="F7" s="567" t="s">
        <v>373</v>
      </c>
      <c r="G7" s="567"/>
      <c r="H7" s="567" t="s">
        <v>374</v>
      </c>
      <c r="I7" s="567"/>
      <c r="J7" s="567" t="s">
        <v>375</v>
      </c>
      <c r="K7" s="567"/>
      <c r="V7" s="371"/>
      <c r="W7" s="371"/>
      <c r="X7" s="371"/>
      <c r="Y7" s="371"/>
      <c r="Z7" s="372"/>
      <c r="AA7" s="372"/>
      <c r="AB7" s="372"/>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c r="IG7" s="373"/>
      <c r="IH7" s="373"/>
      <c r="II7" s="373"/>
      <c r="IJ7" s="373"/>
      <c r="IK7" s="373"/>
      <c r="IL7" s="373"/>
      <c r="IM7" s="373"/>
      <c r="IN7" s="373"/>
      <c r="IO7" s="373"/>
      <c r="IP7" s="373"/>
      <c r="IQ7" s="373"/>
      <c r="IR7" s="373"/>
      <c r="IS7" s="373"/>
      <c r="IT7" s="329"/>
    </row>
    <row r="8" spans="1:254" ht="13.5" thickBot="1" x14ac:dyDescent="0.25">
      <c r="A8" s="386"/>
      <c r="B8" s="384" t="s">
        <v>376</v>
      </c>
      <c r="C8" s="384" t="s">
        <v>377</v>
      </c>
      <c r="D8" s="384" t="s">
        <v>376</v>
      </c>
      <c r="E8" s="384" t="s">
        <v>377</v>
      </c>
      <c r="F8" s="384" t="s">
        <v>376</v>
      </c>
      <c r="G8" s="384" t="s">
        <v>377</v>
      </c>
      <c r="H8" s="384" t="s">
        <v>376</v>
      </c>
      <c r="I8" s="384" t="s">
        <v>377</v>
      </c>
      <c r="J8" s="384" t="s">
        <v>376</v>
      </c>
      <c r="K8" s="384" t="s">
        <v>377</v>
      </c>
      <c r="V8" s="371"/>
      <c r="W8" s="371"/>
      <c r="X8" s="371"/>
      <c r="Y8" s="371"/>
      <c r="Z8" s="372"/>
      <c r="AA8" s="372"/>
      <c r="AB8" s="372"/>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29"/>
    </row>
    <row r="9" spans="1:254" x14ac:dyDescent="0.2">
      <c r="A9" s="379">
        <v>2009</v>
      </c>
      <c r="B9" s="380">
        <v>8191</v>
      </c>
      <c r="C9" s="387" t="s">
        <v>285</v>
      </c>
      <c r="D9" s="380">
        <v>10450</v>
      </c>
      <c r="E9" s="387" t="s">
        <v>285</v>
      </c>
      <c r="F9" s="380">
        <v>8311</v>
      </c>
      <c r="G9" s="387" t="s">
        <v>285</v>
      </c>
      <c r="H9" s="380">
        <v>10734</v>
      </c>
      <c r="I9" s="387" t="s">
        <v>285</v>
      </c>
      <c r="J9" s="380">
        <v>37685</v>
      </c>
      <c r="K9" s="387" t="s">
        <v>285</v>
      </c>
      <c r="V9" s="374"/>
      <c r="W9" s="369"/>
      <c r="X9" s="369"/>
      <c r="Y9" s="369"/>
      <c r="Z9" s="375"/>
      <c r="AA9" s="370"/>
      <c r="AB9" s="370"/>
      <c r="IT9" s="329"/>
    </row>
    <row r="10" spans="1:254" x14ac:dyDescent="0.2">
      <c r="A10" s="379">
        <v>2010</v>
      </c>
      <c r="B10" s="380">
        <v>8005</v>
      </c>
      <c r="C10" s="387" t="s">
        <v>285</v>
      </c>
      <c r="D10" s="380">
        <v>10378</v>
      </c>
      <c r="E10" s="387" t="s">
        <v>285</v>
      </c>
      <c r="F10" s="380">
        <v>8007</v>
      </c>
      <c r="G10" s="387" t="s">
        <v>285</v>
      </c>
      <c r="H10" s="380">
        <v>8929</v>
      </c>
      <c r="I10" s="387" t="s">
        <v>285</v>
      </c>
      <c r="J10" s="380">
        <v>35319</v>
      </c>
      <c r="K10" s="387" t="s">
        <v>285</v>
      </c>
      <c r="V10" s="374"/>
      <c r="W10" s="369"/>
      <c r="X10" s="369"/>
      <c r="Y10" s="369"/>
      <c r="Z10" s="375"/>
      <c r="AA10" s="370"/>
      <c r="AB10" s="370"/>
      <c r="IT10" s="329"/>
    </row>
    <row r="11" spans="1:254" x14ac:dyDescent="0.2">
      <c r="A11" s="379">
        <v>2011</v>
      </c>
      <c r="B11" s="380">
        <v>8807</v>
      </c>
      <c r="C11" s="387" t="s">
        <v>285</v>
      </c>
      <c r="D11" s="380">
        <v>9353</v>
      </c>
      <c r="E11" s="387" t="s">
        <v>285</v>
      </c>
      <c r="F11" s="380">
        <v>7959</v>
      </c>
      <c r="G11" s="387" t="s">
        <v>285</v>
      </c>
      <c r="H11" s="380">
        <v>9046</v>
      </c>
      <c r="I11" s="387" t="s">
        <v>285</v>
      </c>
      <c r="J11" s="380">
        <v>35165</v>
      </c>
      <c r="K11" s="387" t="s">
        <v>285</v>
      </c>
      <c r="V11" s="374"/>
      <c r="W11" s="369"/>
      <c r="X11" s="369"/>
      <c r="Y11" s="369"/>
      <c r="Z11" s="375"/>
      <c r="AA11" s="370"/>
      <c r="AB11" s="370"/>
      <c r="IT11" s="329"/>
    </row>
    <row r="12" spans="1:254" x14ac:dyDescent="0.2">
      <c r="A12" s="379">
        <v>2012</v>
      </c>
      <c r="B12" s="381">
        <v>7486</v>
      </c>
      <c r="C12" s="387">
        <v>9612</v>
      </c>
      <c r="D12" s="381">
        <v>8229</v>
      </c>
      <c r="E12" s="387">
        <v>10057</v>
      </c>
      <c r="F12" s="381">
        <v>7006</v>
      </c>
      <c r="G12" s="387">
        <v>9721</v>
      </c>
      <c r="H12" s="381">
        <v>7157</v>
      </c>
      <c r="I12" s="387">
        <v>9495</v>
      </c>
      <c r="J12" s="380">
        <v>29878</v>
      </c>
      <c r="K12" s="387">
        <v>38886</v>
      </c>
      <c r="V12" s="374"/>
      <c r="W12" s="369"/>
      <c r="X12" s="369"/>
      <c r="Y12" s="369"/>
      <c r="Z12" s="375"/>
      <c r="AA12" s="370"/>
      <c r="AB12" s="370"/>
      <c r="IT12" s="329"/>
    </row>
    <row r="13" spans="1:254" x14ac:dyDescent="0.2">
      <c r="A13" s="379">
        <v>2013</v>
      </c>
      <c r="B13" s="381">
        <v>6552</v>
      </c>
      <c r="C13" s="387">
        <v>8226</v>
      </c>
      <c r="D13" s="381">
        <v>7524</v>
      </c>
      <c r="E13" s="387">
        <v>9679</v>
      </c>
      <c r="F13" s="381">
        <v>6681</v>
      </c>
      <c r="G13" s="387">
        <v>9919</v>
      </c>
      <c r="H13" s="381">
        <v>7093</v>
      </c>
      <c r="I13" s="387">
        <v>8979</v>
      </c>
      <c r="J13" s="380">
        <v>27850</v>
      </c>
      <c r="K13" s="387">
        <v>36804</v>
      </c>
      <c r="V13" s="374"/>
      <c r="W13" s="369"/>
      <c r="X13" s="369"/>
      <c r="Y13" s="369"/>
      <c r="Z13" s="375"/>
      <c r="AA13" s="370"/>
      <c r="AB13" s="370"/>
      <c r="IT13" s="329"/>
    </row>
    <row r="14" spans="1:254" x14ac:dyDescent="0.2">
      <c r="A14" s="379">
        <v>2014</v>
      </c>
      <c r="B14" s="381">
        <v>6193</v>
      </c>
      <c r="C14" s="387">
        <v>8268</v>
      </c>
      <c r="D14" s="381">
        <v>7350</v>
      </c>
      <c r="E14" s="387">
        <v>10077</v>
      </c>
      <c r="F14" s="381">
        <v>6197</v>
      </c>
      <c r="G14" s="387">
        <v>9946</v>
      </c>
      <c r="H14" s="381">
        <v>7053</v>
      </c>
      <c r="I14" s="387">
        <v>9650</v>
      </c>
      <c r="J14" s="380">
        <v>26793</v>
      </c>
      <c r="K14" s="387">
        <v>37940</v>
      </c>
      <c r="V14" s="374"/>
      <c r="W14" s="369"/>
      <c r="X14" s="369"/>
      <c r="Y14" s="369"/>
      <c r="Z14" s="375"/>
      <c r="AA14" s="370"/>
      <c r="AB14" s="370"/>
      <c r="IT14" s="329"/>
    </row>
    <row r="15" spans="1:254" x14ac:dyDescent="0.2">
      <c r="A15" s="379">
        <v>2015</v>
      </c>
      <c r="B15" s="381" t="s">
        <v>285</v>
      </c>
      <c r="C15" s="380">
        <v>8553</v>
      </c>
      <c r="D15" s="381" t="s">
        <v>285</v>
      </c>
      <c r="E15" s="380">
        <v>10120</v>
      </c>
      <c r="F15" s="381" t="s">
        <v>285</v>
      </c>
      <c r="G15" s="380">
        <v>9489</v>
      </c>
      <c r="H15" s="381" t="s">
        <v>285</v>
      </c>
      <c r="I15" s="380">
        <v>10839</v>
      </c>
      <c r="J15" s="380" t="s">
        <v>285</v>
      </c>
      <c r="K15" s="380">
        <v>39000</v>
      </c>
      <c r="V15" s="374"/>
      <c r="W15" s="369"/>
      <c r="X15" s="369"/>
      <c r="Y15" s="369"/>
      <c r="Z15" s="375"/>
      <c r="AA15" s="370"/>
      <c r="AB15" s="370"/>
      <c r="IT15" s="329"/>
    </row>
    <row r="16" spans="1:254" x14ac:dyDescent="0.2">
      <c r="A16" s="379">
        <v>2016</v>
      </c>
      <c r="B16" s="381" t="s">
        <v>285</v>
      </c>
      <c r="C16" s="380">
        <v>9592</v>
      </c>
      <c r="D16" s="381" t="s">
        <v>285</v>
      </c>
      <c r="E16" s="380">
        <v>11385</v>
      </c>
      <c r="F16" s="381" t="s">
        <v>285</v>
      </c>
      <c r="G16" s="380">
        <v>8465</v>
      </c>
      <c r="H16" s="381" t="s">
        <v>285</v>
      </c>
      <c r="I16" s="380">
        <v>10177</v>
      </c>
      <c r="J16" s="380" t="s">
        <v>285</v>
      </c>
      <c r="K16" s="380">
        <v>39619</v>
      </c>
      <c r="V16" s="374"/>
      <c r="W16" s="369"/>
      <c r="X16" s="369"/>
      <c r="Y16" s="369"/>
      <c r="Z16" s="375"/>
      <c r="AA16" s="370"/>
      <c r="AB16" s="370"/>
      <c r="IT16" s="329"/>
    </row>
    <row r="17" spans="1:254" x14ac:dyDescent="0.2">
      <c r="A17" s="379">
        <v>2017</v>
      </c>
      <c r="B17" s="380" t="s">
        <v>285</v>
      </c>
      <c r="C17" s="380">
        <v>9829</v>
      </c>
      <c r="D17" s="380" t="s">
        <v>285</v>
      </c>
      <c r="E17" s="380">
        <v>11076</v>
      </c>
      <c r="F17" s="380" t="s">
        <v>285</v>
      </c>
      <c r="G17" s="380">
        <v>9805</v>
      </c>
      <c r="H17" s="380" t="s">
        <v>285</v>
      </c>
      <c r="I17" s="380">
        <v>10909</v>
      </c>
      <c r="J17" s="380" t="s">
        <v>285</v>
      </c>
      <c r="K17" s="380">
        <v>41619</v>
      </c>
      <c r="V17" s="374"/>
      <c r="W17" s="369"/>
      <c r="X17" s="369"/>
      <c r="Y17" s="369"/>
      <c r="Z17" s="375"/>
      <c r="AA17" s="370"/>
      <c r="AB17" s="370"/>
      <c r="IT17" s="329"/>
    </row>
    <row r="18" spans="1:254" s="389" customFormat="1" x14ac:dyDescent="0.2">
      <c r="A18" s="379">
        <v>2018</v>
      </c>
      <c r="B18" s="380" t="s">
        <v>285</v>
      </c>
      <c r="C18" s="380">
        <v>11316</v>
      </c>
      <c r="D18" s="380" t="s">
        <v>285</v>
      </c>
      <c r="E18" s="380">
        <v>11275</v>
      </c>
      <c r="F18" s="380" t="s">
        <v>285</v>
      </c>
      <c r="G18" s="380">
        <v>11273</v>
      </c>
      <c r="H18" s="380" t="s">
        <v>285</v>
      </c>
      <c r="I18" s="380">
        <v>11584</v>
      </c>
      <c r="J18" s="380" t="s">
        <v>285</v>
      </c>
      <c r="K18" s="380">
        <v>45447</v>
      </c>
      <c r="L18" s="370"/>
      <c r="M18" s="370"/>
      <c r="N18" s="370"/>
      <c r="O18" s="370"/>
      <c r="P18" s="370"/>
      <c r="Q18" s="370"/>
      <c r="R18" s="370"/>
      <c r="S18" s="370"/>
      <c r="T18" s="370"/>
      <c r="U18" s="370"/>
      <c r="V18" s="380"/>
      <c r="W18" s="388"/>
      <c r="X18" s="388"/>
      <c r="Y18" s="388"/>
      <c r="Z18" s="375"/>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row>
    <row r="19" spans="1:254" ht="13.5" thickBot="1" x14ac:dyDescent="0.25">
      <c r="A19" s="382">
        <v>2019</v>
      </c>
      <c r="B19" s="383" t="s">
        <v>285</v>
      </c>
      <c r="C19" s="383">
        <v>10028</v>
      </c>
      <c r="D19" s="383" t="s">
        <v>285</v>
      </c>
      <c r="E19" s="383">
        <v>11724</v>
      </c>
      <c r="F19" s="383" t="s">
        <v>285</v>
      </c>
      <c r="G19" s="383">
        <v>10506</v>
      </c>
      <c r="H19" s="383" t="s">
        <v>285</v>
      </c>
      <c r="I19" s="383">
        <v>10297</v>
      </c>
      <c r="J19" s="383" t="s">
        <v>285</v>
      </c>
      <c r="K19" s="383">
        <v>42555</v>
      </c>
      <c r="V19" s="374"/>
      <c r="W19" s="369"/>
      <c r="X19" s="369"/>
      <c r="Y19" s="369"/>
      <c r="Z19" s="375"/>
      <c r="AA19" s="370"/>
      <c r="AB19" s="370"/>
      <c r="IT19" s="329"/>
    </row>
    <row r="20" spans="1:254" x14ac:dyDescent="0.2">
      <c r="V20" s="374"/>
      <c r="W20" s="369"/>
      <c r="X20" s="369"/>
      <c r="Y20" s="369"/>
      <c r="Z20" s="375"/>
      <c r="AA20" s="370"/>
      <c r="AB20" s="370"/>
      <c r="IT20" s="329"/>
    </row>
    <row r="21" spans="1:254" ht="13.5" thickBot="1" x14ac:dyDescent="0.25">
      <c r="A21" s="382"/>
      <c r="B21" s="383"/>
      <c r="C21" s="383"/>
      <c r="D21" s="383"/>
      <c r="E21" s="383"/>
      <c r="F21" s="383"/>
      <c r="G21" s="383"/>
      <c r="H21" s="383"/>
      <c r="I21" s="383"/>
      <c r="J21" s="383"/>
      <c r="K21" s="383"/>
      <c r="V21" s="374"/>
      <c r="W21" s="369"/>
      <c r="X21" s="369"/>
      <c r="Y21" s="369"/>
      <c r="Z21" s="375"/>
      <c r="AA21" s="370"/>
      <c r="AB21" s="370"/>
      <c r="IT21" s="329"/>
    </row>
    <row r="22" spans="1:254" x14ac:dyDescent="0.2">
      <c r="A22" s="566" t="s">
        <v>383</v>
      </c>
      <c r="B22" s="566"/>
      <c r="C22" s="566"/>
      <c r="D22" s="566"/>
      <c r="E22" s="566"/>
      <c r="F22" s="566"/>
      <c r="G22" s="566"/>
      <c r="H22" s="566"/>
      <c r="I22" s="566"/>
      <c r="J22" s="566"/>
      <c r="K22" s="566"/>
      <c r="V22" s="369"/>
      <c r="W22" s="369"/>
      <c r="X22" s="369"/>
      <c r="Y22" s="369"/>
      <c r="Z22" s="370"/>
      <c r="AA22" s="370"/>
      <c r="AB22" s="370"/>
      <c r="IT22" s="329"/>
    </row>
    <row r="23" spans="1:254" x14ac:dyDescent="0.2">
      <c r="A23" s="385"/>
      <c r="B23" s="567" t="s">
        <v>371</v>
      </c>
      <c r="C23" s="567"/>
      <c r="D23" s="567" t="s">
        <v>372</v>
      </c>
      <c r="E23" s="567"/>
      <c r="F23" s="567" t="s">
        <v>373</v>
      </c>
      <c r="G23" s="567"/>
      <c r="H23" s="567" t="s">
        <v>374</v>
      </c>
      <c r="I23" s="567"/>
      <c r="J23" s="567" t="s">
        <v>375</v>
      </c>
      <c r="K23" s="567"/>
      <c r="V23" s="371"/>
      <c r="W23" s="371"/>
      <c r="X23" s="371"/>
      <c r="Y23" s="371"/>
      <c r="Z23" s="372"/>
      <c r="AA23" s="372"/>
      <c r="AB23" s="372"/>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c r="IG23" s="373"/>
      <c r="IH23" s="373"/>
      <c r="II23" s="373"/>
      <c r="IJ23" s="373"/>
      <c r="IK23" s="373"/>
      <c r="IL23" s="373"/>
      <c r="IM23" s="373"/>
      <c r="IN23" s="373"/>
      <c r="IO23" s="373"/>
      <c r="IP23" s="373"/>
      <c r="IQ23" s="373"/>
      <c r="IR23" s="373"/>
      <c r="IS23" s="373"/>
      <c r="IT23" s="329"/>
    </row>
    <row r="24" spans="1:254" ht="13.5" thickBot="1" x14ac:dyDescent="0.25">
      <c r="A24" s="386"/>
      <c r="B24" s="384" t="s">
        <v>376</v>
      </c>
      <c r="C24" s="384" t="s">
        <v>377</v>
      </c>
      <c r="D24" s="384" t="s">
        <v>376</v>
      </c>
      <c r="E24" s="384" t="s">
        <v>377</v>
      </c>
      <c r="F24" s="384" t="s">
        <v>376</v>
      </c>
      <c r="G24" s="384" t="s">
        <v>377</v>
      </c>
      <c r="H24" s="384" t="s">
        <v>376</v>
      </c>
      <c r="I24" s="384" t="s">
        <v>377</v>
      </c>
      <c r="J24" s="384" t="s">
        <v>376</v>
      </c>
      <c r="K24" s="384" t="s">
        <v>377</v>
      </c>
      <c r="V24" s="371"/>
      <c r="W24" s="371"/>
      <c r="X24" s="371"/>
      <c r="Y24" s="371"/>
      <c r="Z24" s="372"/>
      <c r="AA24" s="372"/>
      <c r="AB24" s="372"/>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373"/>
      <c r="GF24" s="373"/>
      <c r="GG24" s="373"/>
      <c r="GH24" s="373"/>
      <c r="GI24" s="373"/>
      <c r="GJ24" s="373"/>
      <c r="GK24" s="373"/>
      <c r="GL24" s="373"/>
      <c r="GM24" s="373"/>
      <c r="GN24" s="373"/>
      <c r="GO24" s="373"/>
      <c r="GP24" s="373"/>
      <c r="GQ24" s="373"/>
      <c r="GR24" s="373"/>
      <c r="GS24" s="373"/>
      <c r="GT24" s="373"/>
      <c r="GU24" s="373"/>
      <c r="GV24" s="373"/>
      <c r="GW24" s="373"/>
      <c r="GX24" s="373"/>
      <c r="GY24" s="373"/>
      <c r="GZ24" s="373"/>
      <c r="HA24" s="373"/>
      <c r="HB24" s="373"/>
      <c r="HC24" s="373"/>
      <c r="HD24" s="373"/>
      <c r="HE24" s="373"/>
      <c r="HF24" s="373"/>
      <c r="HG24" s="373"/>
      <c r="HH24" s="373"/>
      <c r="HI24" s="373"/>
      <c r="HJ24" s="373"/>
      <c r="HK24" s="373"/>
      <c r="HL24" s="373"/>
      <c r="HM24" s="373"/>
      <c r="HN24" s="373"/>
      <c r="HO24" s="373"/>
      <c r="HP24" s="373"/>
      <c r="HQ24" s="373"/>
      <c r="HR24" s="373"/>
      <c r="HS24" s="373"/>
      <c r="HT24" s="373"/>
      <c r="HU24" s="373"/>
      <c r="HV24" s="373"/>
      <c r="HW24" s="373"/>
      <c r="HX24" s="373"/>
      <c r="HY24" s="373"/>
      <c r="HZ24" s="373"/>
      <c r="IA24" s="373"/>
      <c r="IB24" s="373"/>
      <c r="IC24" s="373"/>
      <c r="ID24" s="373"/>
      <c r="IE24" s="373"/>
      <c r="IF24" s="373"/>
      <c r="IG24" s="373"/>
      <c r="IH24" s="373"/>
      <c r="II24" s="373"/>
      <c r="IJ24" s="373"/>
      <c r="IK24" s="373"/>
      <c r="IL24" s="373"/>
      <c r="IM24" s="373"/>
      <c r="IN24" s="373"/>
      <c r="IO24" s="373"/>
      <c r="IP24" s="373"/>
      <c r="IQ24" s="373"/>
      <c r="IR24" s="373"/>
      <c r="IS24" s="373"/>
      <c r="IT24" s="329"/>
    </row>
    <row r="25" spans="1:254" x14ac:dyDescent="0.2">
      <c r="A25" s="379">
        <v>2009</v>
      </c>
      <c r="B25" s="380">
        <v>635817</v>
      </c>
      <c r="C25" s="387" t="s">
        <v>285</v>
      </c>
      <c r="D25" s="380">
        <v>659973</v>
      </c>
      <c r="E25" s="387" t="s">
        <v>285</v>
      </c>
      <c r="F25" s="380">
        <v>604744</v>
      </c>
      <c r="G25" s="387" t="s">
        <v>285</v>
      </c>
      <c r="H25" s="380">
        <v>741153</v>
      </c>
      <c r="I25" s="387" t="s">
        <v>285</v>
      </c>
      <c r="J25" s="380">
        <v>2641686</v>
      </c>
      <c r="K25" s="387" t="s">
        <v>285</v>
      </c>
      <c r="V25" s="374"/>
      <c r="W25" s="369"/>
      <c r="X25" s="369"/>
      <c r="Y25" s="369"/>
      <c r="Z25" s="370"/>
      <c r="AA25" s="370"/>
      <c r="AB25" s="370"/>
      <c r="IT25" s="329"/>
    </row>
    <row r="26" spans="1:254" x14ac:dyDescent="0.2">
      <c r="A26" s="379">
        <v>2010</v>
      </c>
      <c r="B26" s="380">
        <v>602477</v>
      </c>
      <c r="C26" s="387" t="s">
        <v>285</v>
      </c>
      <c r="D26" s="380">
        <v>773288</v>
      </c>
      <c r="E26" s="387" t="s">
        <v>285</v>
      </c>
      <c r="F26" s="380">
        <v>644690</v>
      </c>
      <c r="G26" s="387" t="s">
        <v>285</v>
      </c>
      <c r="H26" s="380">
        <v>717938</v>
      </c>
      <c r="I26" s="387" t="s">
        <v>285</v>
      </c>
      <c r="J26" s="380">
        <v>2738393</v>
      </c>
      <c r="K26" s="387" t="s">
        <v>285</v>
      </c>
      <c r="V26" s="374"/>
      <c r="W26" s="369"/>
      <c r="X26" s="369"/>
      <c r="Y26" s="369"/>
      <c r="Z26" s="370"/>
      <c r="AA26" s="370"/>
      <c r="AB26" s="370"/>
      <c r="IT26" s="329"/>
    </row>
    <row r="27" spans="1:254" x14ac:dyDescent="0.2">
      <c r="A27" s="379">
        <v>2011</v>
      </c>
      <c r="B27" s="380">
        <v>674639</v>
      </c>
      <c r="C27" s="387" t="s">
        <v>285</v>
      </c>
      <c r="D27" s="380">
        <v>712042</v>
      </c>
      <c r="E27" s="387" t="s">
        <v>285</v>
      </c>
      <c r="F27" s="380">
        <v>580981</v>
      </c>
      <c r="G27" s="387" t="s">
        <v>285</v>
      </c>
      <c r="H27" s="380">
        <v>701447</v>
      </c>
      <c r="I27" s="387" t="s">
        <v>285</v>
      </c>
      <c r="J27" s="380">
        <v>2669110</v>
      </c>
      <c r="K27" s="387" t="s">
        <v>285</v>
      </c>
      <c r="V27" s="374"/>
      <c r="W27" s="369"/>
      <c r="X27" s="369"/>
      <c r="Y27" s="369"/>
      <c r="Z27" s="370"/>
      <c r="AA27" s="370"/>
      <c r="AB27" s="370"/>
      <c r="IT27" s="329"/>
    </row>
    <row r="28" spans="1:254" x14ac:dyDescent="0.2">
      <c r="A28" s="379">
        <v>2012</v>
      </c>
      <c r="B28" s="381">
        <v>591969</v>
      </c>
      <c r="C28" s="387">
        <v>720695</v>
      </c>
      <c r="D28" s="381">
        <v>657548</v>
      </c>
      <c r="E28" s="387">
        <v>789878</v>
      </c>
      <c r="F28" s="381">
        <v>581631</v>
      </c>
      <c r="G28" s="387">
        <v>770021</v>
      </c>
      <c r="H28" s="381">
        <v>614004</v>
      </c>
      <c r="I28" s="387">
        <v>758452</v>
      </c>
      <c r="J28" s="380">
        <v>2445152</v>
      </c>
      <c r="K28" s="387">
        <v>3039045</v>
      </c>
      <c r="V28" s="374"/>
      <c r="W28" s="369"/>
      <c r="X28" s="369"/>
      <c r="Y28" s="369"/>
      <c r="Z28" s="370"/>
      <c r="AA28" s="370"/>
      <c r="AB28" s="370"/>
      <c r="IT28" s="329"/>
    </row>
    <row r="29" spans="1:254" x14ac:dyDescent="0.2">
      <c r="A29" s="379">
        <v>2013</v>
      </c>
      <c r="B29" s="381">
        <v>601332</v>
      </c>
      <c r="C29" s="387">
        <v>736734</v>
      </c>
      <c r="D29" s="381">
        <v>649569</v>
      </c>
      <c r="E29" s="387">
        <v>809163</v>
      </c>
      <c r="F29" s="381">
        <v>558923</v>
      </c>
      <c r="G29" s="387">
        <v>785943</v>
      </c>
      <c r="H29" s="381">
        <v>607887</v>
      </c>
      <c r="I29" s="387">
        <v>728186</v>
      </c>
      <c r="J29" s="380">
        <v>2417711</v>
      </c>
      <c r="K29" s="387">
        <v>3060026</v>
      </c>
      <c r="V29" s="374"/>
      <c r="W29" s="369"/>
      <c r="X29" s="369"/>
      <c r="Y29" s="369"/>
      <c r="Z29" s="370"/>
      <c r="AA29" s="370"/>
      <c r="AB29" s="370"/>
      <c r="IT29" s="329"/>
    </row>
    <row r="30" spans="1:254" x14ac:dyDescent="0.2">
      <c r="A30" s="379">
        <v>2014</v>
      </c>
      <c r="B30" s="381">
        <v>533082</v>
      </c>
      <c r="C30" s="387">
        <v>684386</v>
      </c>
      <c r="D30" s="381">
        <v>608272</v>
      </c>
      <c r="E30" s="387">
        <v>781062</v>
      </c>
      <c r="F30" s="381">
        <v>549602</v>
      </c>
      <c r="G30" s="387">
        <v>811835</v>
      </c>
      <c r="H30" s="381">
        <v>585095</v>
      </c>
      <c r="I30" s="387">
        <v>754149</v>
      </c>
      <c r="J30" s="380">
        <v>2276051</v>
      </c>
      <c r="K30" s="387">
        <v>3031433</v>
      </c>
      <c r="V30" s="374"/>
      <c r="W30" s="369"/>
      <c r="X30" s="369"/>
      <c r="Y30" s="369"/>
      <c r="Z30" s="370"/>
      <c r="AA30" s="370"/>
      <c r="AB30" s="370"/>
      <c r="IT30" s="329"/>
    </row>
    <row r="31" spans="1:254" x14ac:dyDescent="0.2">
      <c r="A31" s="379">
        <v>2015</v>
      </c>
      <c r="B31" s="381" t="s">
        <v>285</v>
      </c>
      <c r="C31" s="380">
        <v>674197</v>
      </c>
      <c r="D31" s="381" t="s">
        <v>285</v>
      </c>
      <c r="E31" s="380">
        <v>833280</v>
      </c>
      <c r="F31" s="381" t="s">
        <v>285</v>
      </c>
      <c r="G31" s="380">
        <v>746698</v>
      </c>
      <c r="H31" s="381" t="s">
        <v>285</v>
      </c>
      <c r="I31" s="380">
        <v>788976</v>
      </c>
      <c r="J31" s="380" t="s">
        <v>285</v>
      </c>
      <c r="K31" s="380">
        <v>3043152</v>
      </c>
      <c r="V31" s="374"/>
      <c r="W31" s="369"/>
      <c r="X31" s="369"/>
      <c r="Y31" s="369"/>
      <c r="Z31" s="370"/>
      <c r="AA31" s="370"/>
      <c r="AB31" s="370"/>
      <c r="IT31" s="329"/>
    </row>
    <row r="32" spans="1:254" x14ac:dyDescent="0.2">
      <c r="A32" s="379">
        <v>2016</v>
      </c>
      <c r="B32" s="381" t="s">
        <v>285</v>
      </c>
      <c r="C32" s="380">
        <v>718171</v>
      </c>
      <c r="D32" s="381" t="s">
        <v>285</v>
      </c>
      <c r="E32" s="380">
        <v>828836</v>
      </c>
      <c r="F32" s="381" t="s">
        <v>285</v>
      </c>
      <c r="G32" s="380">
        <v>749066</v>
      </c>
      <c r="H32" s="381" t="s">
        <v>285</v>
      </c>
      <c r="I32" s="380">
        <v>736151</v>
      </c>
      <c r="J32" s="380" t="s">
        <v>285</v>
      </c>
      <c r="K32" s="380">
        <v>3032225</v>
      </c>
      <c r="V32" s="374"/>
      <c r="W32" s="369"/>
      <c r="X32" s="369"/>
      <c r="Y32" s="369"/>
      <c r="Z32" s="370"/>
      <c r="AA32" s="370"/>
      <c r="AB32" s="370"/>
      <c r="IT32" s="329"/>
    </row>
    <row r="33" spans="1:254" x14ac:dyDescent="0.2">
      <c r="A33" s="379">
        <v>2017</v>
      </c>
      <c r="B33" s="380" t="s">
        <v>285</v>
      </c>
      <c r="C33" s="380">
        <v>722973</v>
      </c>
      <c r="D33" s="380" t="s">
        <v>285</v>
      </c>
      <c r="E33" s="380">
        <v>856949</v>
      </c>
      <c r="F33" s="380" t="s">
        <v>285</v>
      </c>
      <c r="G33" s="380">
        <v>717188</v>
      </c>
      <c r="H33" s="380" t="s">
        <v>285</v>
      </c>
      <c r="I33" s="380">
        <v>773984</v>
      </c>
      <c r="J33" s="380" t="s">
        <v>285</v>
      </c>
      <c r="K33" s="380">
        <v>3071095</v>
      </c>
      <c r="V33" s="374"/>
      <c r="W33" s="369"/>
      <c r="X33" s="369"/>
      <c r="Y33" s="369"/>
      <c r="Z33" s="370"/>
      <c r="AA33" s="370"/>
      <c r="AB33" s="370"/>
      <c r="IT33" s="329"/>
    </row>
    <row r="34" spans="1:254" s="389" customFormat="1" x14ac:dyDescent="0.2">
      <c r="A34" s="379">
        <v>2018</v>
      </c>
      <c r="B34" s="380" t="s">
        <v>285</v>
      </c>
      <c r="C34" s="380">
        <v>779422</v>
      </c>
      <c r="D34" s="380" t="s">
        <v>285</v>
      </c>
      <c r="E34" s="380">
        <v>835580</v>
      </c>
      <c r="F34" s="380" t="s">
        <v>285</v>
      </c>
      <c r="G34" s="380">
        <v>737334</v>
      </c>
      <c r="H34" s="380" t="s">
        <v>285</v>
      </c>
      <c r="I34" s="380">
        <v>787533</v>
      </c>
      <c r="J34" s="380" t="s">
        <v>285</v>
      </c>
      <c r="K34" s="380">
        <v>3139869</v>
      </c>
      <c r="L34" s="370"/>
      <c r="M34" s="370"/>
      <c r="N34" s="370"/>
      <c r="O34" s="370"/>
      <c r="P34" s="370"/>
      <c r="Q34" s="370"/>
      <c r="R34" s="370"/>
      <c r="S34" s="370"/>
      <c r="T34" s="370"/>
      <c r="U34" s="370"/>
      <c r="V34" s="380"/>
      <c r="W34" s="388"/>
      <c r="X34" s="388"/>
      <c r="Y34" s="388"/>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row>
    <row r="35" spans="1:254" ht="13.5" thickBot="1" x14ac:dyDescent="0.25">
      <c r="A35" s="382">
        <v>2019</v>
      </c>
      <c r="B35" s="383" t="s">
        <v>285</v>
      </c>
      <c r="C35" s="383">
        <v>777854</v>
      </c>
      <c r="D35" s="383" t="s">
        <v>285</v>
      </c>
      <c r="E35" s="383">
        <v>780346</v>
      </c>
      <c r="F35" s="383" t="s">
        <v>285</v>
      </c>
      <c r="G35" s="383">
        <v>779707</v>
      </c>
      <c r="H35" s="383" t="s">
        <v>285</v>
      </c>
      <c r="I35" s="383">
        <v>782666</v>
      </c>
      <c r="J35" s="383" t="s">
        <v>285</v>
      </c>
      <c r="K35" s="383">
        <v>3120574</v>
      </c>
      <c r="V35" s="374"/>
      <c r="W35" s="369"/>
      <c r="X35" s="369"/>
      <c r="Y35" s="369"/>
      <c r="Z35" s="370"/>
      <c r="AA35" s="370"/>
      <c r="AB35" s="370"/>
      <c r="IT35" s="329"/>
    </row>
    <row r="36" spans="1:254" x14ac:dyDescent="0.2">
      <c r="A36" s="329"/>
      <c r="B36" s="329"/>
      <c r="C36" s="329"/>
      <c r="D36" s="329"/>
      <c r="E36" s="329"/>
      <c r="F36" s="329"/>
      <c r="G36" s="329"/>
      <c r="H36" s="329"/>
      <c r="I36" s="329"/>
      <c r="J36" s="329"/>
      <c r="K36" s="329"/>
      <c r="V36" s="374"/>
      <c r="W36" s="369"/>
      <c r="X36" s="369"/>
      <c r="Y36" s="369"/>
      <c r="Z36" s="370"/>
      <c r="AA36" s="370"/>
      <c r="AB36" s="370"/>
      <c r="IT36" s="329"/>
    </row>
    <row r="37" spans="1:254" ht="13.5" thickBot="1" x14ac:dyDescent="0.25">
      <c r="A37" s="382"/>
      <c r="B37" s="383"/>
      <c r="C37" s="383"/>
      <c r="D37" s="383"/>
      <c r="E37" s="383"/>
      <c r="F37" s="383"/>
      <c r="G37" s="383"/>
      <c r="H37" s="383"/>
      <c r="I37" s="383"/>
      <c r="J37" s="383"/>
      <c r="K37" s="383"/>
      <c r="V37" s="374"/>
      <c r="W37" s="369"/>
      <c r="X37" s="369"/>
      <c r="Y37" s="369"/>
      <c r="Z37" s="370"/>
      <c r="AA37" s="370"/>
      <c r="AB37" s="370"/>
      <c r="IT37" s="329"/>
    </row>
    <row r="38" spans="1:254" x14ac:dyDescent="0.2">
      <c r="A38" s="566" t="s">
        <v>385</v>
      </c>
      <c r="B38" s="566"/>
      <c r="C38" s="566"/>
      <c r="D38" s="566"/>
      <c r="E38" s="566"/>
      <c r="F38" s="566"/>
      <c r="G38" s="566"/>
      <c r="H38" s="566"/>
      <c r="I38" s="566"/>
      <c r="J38" s="566"/>
      <c r="K38" s="566"/>
      <c r="V38" s="369"/>
      <c r="W38" s="369"/>
      <c r="X38" s="369"/>
      <c r="Y38" s="369"/>
      <c r="Z38" s="370"/>
      <c r="AA38" s="370"/>
      <c r="AB38" s="370"/>
      <c r="IT38" s="329"/>
    </row>
    <row r="39" spans="1:254" x14ac:dyDescent="0.2">
      <c r="A39" s="385"/>
      <c r="B39" s="567" t="s">
        <v>371</v>
      </c>
      <c r="C39" s="567"/>
      <c r="D39" s="567" t="s">
        <v>372</v>
      </c>
      <c r="E39" s="567"/>
      <c r="F39" s="567" t="s">
        <v>373</v>
      </c>
      <c r="G39" s="567"/>
      <c r="H39" s="567" t="s">
        <v>374</v>
      </c>
      <c r="I39" s="567"/>
      <c r="J39" s="567" t="s">
        <v>375</v>
      </c>
      <c r="K39" s="567"/>
      <c r="V39" s="371"/>
      <c r="W39" s="371"/>
      <c r="X39" s="371"/>
      <c r="Y39" s="371"/>
      <c r="Z39" s="372"/>
      <c r="AA39" s="372"/>
      <c r="AB39" s="372"/>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29"/>
    </row>
    <row r="40" spans="1:254" ht="13.5" thickBot="1" x14ac:dyDescent="0.25">
      <c r="A40" s="386"/>
      <c r="B40" s="384" t="s">
        <v>376</v>
      </c>
      <c r="C40" s="384" t="s">
        <v>377</v>
      </c>
      <c r="D40" s="384" t="s">
        <v>376</v>
      </c>
      <c r="E40" s="384" t="s">
        <v>377</v>
      </c>
      <c r="F40" s="384" t="s">
        <v>376</v>
      </c>
      <c r="G40" s="384" t="s">
        <v>377</v>
      </c>
      <c r="H40" s="384" t="s">
        <v>376</v>
      </c>
      <c r="I40" s="384" t="s">
        <v>377</v>
      </c>
      <c r="J40" s="384" t="s">
        <v>376</v>
      </c>
      <c r="K40" s="384" t="s">
        <v>377</v>
      </c>
      <c r="V40" s="371"/>
      <c r="W40" s="371"/>
      <c r="X40" s="371"/>
      <c r="Y40" s="371"/>
      <c r="Z40" s="372"/>
      <c r="AA40" s="372"/>
      <c r="AB40" s="372"/>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c r="IG40" s="373"/>
      <c r="IH40" s="373"/>
      <c r="II40" s="373"/>
      <c r="IJ40" s="373"/>
      <c r="IK40" s="373"/>
      <c r="IL40" s="373"/>
      <c r="IM40" s="373"/>
      <c r="IN40" s="373"/>
      <c r="IO40" s="373"/>
      <c r="IP40" s="373"/>
      <c r="IQ40" s="373"/>
      <c r="IR40" s="373"/>
      <c r="IS40" s="373"/>
      <c r="IT40" s="329"/>
    </row>
    <row r="41" spans="1:254" x14ac:dyDescent="0.2">
      <c r="A41" s="379">
        <v>2009</v>
      </c>
      <c r="B41" s="380">
        <v>78039</v>
      </c>
      <c r="C41" s="387" t="s">
        <v>285</v>
      </c>
      <c r="D41" s="380">
        <v>90181</v>
      </c>
      <c r="E41" s="387" t="s">
        <v>285</v>
      </c>
      <c r="F41" s="380">
        <v>73339</v>
      </c>
      <c r="G41" s="387" t="s">
        <v>285</v>
      </c>
      <c r="H41" s="380">
        <v>92233</v>
      </c>
      <c r="I41" s="387" t="s">
        <v>285</v>
      </c>
      <c r="J41" s="380">
        <v>333792</v>
      </c>
      <c r="K41" s="387" t="s">
        <v>285</v>
      </c>
      <c r="L41" s="378"/>
      <c r="M41" s="378"/>
      <c r="N41" s="378"/>
      <c r="O41" s="378"/>
      <c r="P41" s="378"/>
      <c r="Q41" s="378"/>
      <c r="R41" s="378"/>
      <c r="S41" s="378"/>
      <c r="T41" s="378"/>
      <c r="U41" s="378"/>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29"/>
    </row>
    <row r="42" spans="1:254" x14ac:dyDescent="0.2">
      <c r="A42" s="379">
        <v>2010</v>
      </c>
      <c r="B42" s="380">
        <v>69478</v>
      </c>
      <c r="C42" s="387" t="s">
        <v>285</v>
      </c>
      <c r="D42" s="380">
        <v>96669</v>
      </c>
      <c r="E42" s="387" t="s">
        <v>285</v>
      </c>
      <c r="F42" s="380">
        <v>75962</v>
      </c>
      <c r="G42" s="387" t="s">
        <v>285</v>
      </c>
      <c r="H42" s="380">
        <v>79966</v>
      </c>
      <c r="I42" s="387" t="s">
        <v>285</v>
      </c>
      <c r="J42" s="380">
        <v>322075</v>
      </c>
      <c r="K42" s="387" t="s">
        <v>285</v>
      </c>
      <c r="L42" s="378"/>
      <c r="M42" s="378"/>
      <c r="N42" s="378"/>
      <c r="O42" s="378"/>
      <c r="P42" s="378"/>
      <c r="Q42" s="378"/>
      <c r="R42" s="378"/>
      <c r="S42" s="378"/>
      <c r="T42" s="378"/>
      <c r="U42" s="378"/>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29"/>
    </row>
    <row r="43" spans="1:254" x14ac:dyDescent="0.2">
      <c r="A43" s="379">
        <v>2011</v>
      </c>
      <c r="B43" s="380">
        <v>80519</v>
      </c>
      <c r="C43" s="387" t="s">
        <v>285</v>
      </c>
      <c r="D43" s="380">
        <v>82058</v>
      </c>
      <c r="E43" s="387" t="s">
        <v>285</v>
      </c>
      <c r="F43" s="380">
        <v>83032</v>
      </c>
      <c r="G43" s="387" t="s">
        <v>285</v>
      </c>
      <c r="H43" s="380">
        <v>85372</v>
      </c>
      <c r="I43" s="387" t="s">
        <v>285</v>
      </c>
      <c r="J43" s="380">
        <v>330981</v>
      </c>
      <c r="K43" s="387" t="s">
        <v>285</v>
      </c>
      <c r="L43" s="378"/>
      <c r="M43" s="378"/>
      <c r="N43" s="378"/>
      <c r="O43" s="378"/>
      <c r="P43" s="378"/>
      <c r="Q43" s="378"/>
      <c r="R43" s="378"/>
      <c r="S43" s="378"/>
      <c r="T43" s="378"/>
      <c r="U43" s="378"/>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c r="IG43" s="376"/>
      <c r="IH43" s="376"/>
      <c r="II43" s="376"/>
      <c r="IJ43" s="376"/>
      <c r="IK43" s="376"/>
      <c r="IL43" s="376"/>
      <c r="IM43" s="376"/>
      <c r="IN43" s="376"/>
      <c r="IO43" s="376"/>
      <c r="IP43" s="376"/>
      <c r="IQ43" s="376"/>
      <c r="IR43" s="376"/>
      <c r="IS43" s="376"/>
      <c r="IT43" s="329"/>
    </row>
    <row r="44" spans="1:254" x14ac:dyDescent="0.2">
      <c r="A44" s="379">
        <v>2012</v>
      </c>
      <c r="B44" s="381">
        <v>71498</v>
      </c>
      <c r="C44" s="387">
        <v>91772</v>
      </c>
      <c r="D44" s="381">
        <v>80158</v>
      </c>
      <c r="E44" s="387">
        <v>96862</v>
      </c>
      <c r="F44" s="381">
        <v>69764</v>
      </c>
      <c r="G44" s="387">
        <v>96132</v>
      </c>
      <c r="H44" s="381">
        <v>73505</v>
      </c>
      <c r="I44" s="387">
        <v>96529</v>
      </c>
      <c r="J44" s="380">
        <v>294925</v>
      </c>
      <c r="K44" s="387">
        <v>381295</v>
      </c>
      <c r="L44" s="378"/>
      <c r="M44" s="378"/>
      <c r="N44" s="378"/>
      <c r="O44" s="378"/>
      <c r="P44" s="378"/>
      <c r="Q44" s="378"/>
      <c r="R44" s="378"/>
      <c r="S44" s="378"/>
      <c r="T44" s="378"/>
      <c r="U44" s="378"/>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29"/>
    </row>
    <row r="45" spans="1:254" x14ac:dyDescent="0.2">
      <c r="A45" s="379">
        <v>2013</v>
      </c>
      <c r="B45" s="381">
        <v>68959</v>
      </c>
      <c r="C45" s="387">
        <v>86343</v>
      </c>
      <c r="D45" s="381">
        <v>70857</v>
      </c>
      <c r="E45" s="387">
        <v>90406</v>
      </c>
      <c r="F45" s="381">
        <v>68599</v>
      </c>
      <c r="G45" s="387">
        <v>102076</v>
      </c>
      <c r="H45" s="381">
        <v>72715</v>
      </c>
      <c r="I45" s="387">
        <v>90896</v>
      </c>
      <c r="J45" s="380">
        <v>281129</v>
      </c>
      <c r="K45" s="387">
        <v>369721</v>
      </c>
      <c r="L45" s="378"/>
      <c r="M45" s="378"/>
      <c r="N45" s="378"/>
      <c r="O45" s="378"/>
      <c r="P45" s="378"/>
      <c r="Q45" s="378"/>
      <c r="R45" s="378"/>
      <c r="S45" s="378"/>
      <c r="T45" s="378"/>
      <c r="U45" s="378"/>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29"/>
    </row>
    <row r="46" spans="1:254" x14ac:dyDescent="0.2">
      <c r="A46" s="379">
        <v>2014</v>
      </c>
      <c r="B46" s="381">
        <v>62306</v>
      </c>
      <c r="C46" s="387">
        <v>83026</v>
      </c>
      <c r="D46" s="381">
        <v>76310</v>
      </c>
      <c r="E46" s="387">
        <v>103111</v>
      </c>
      <c r="F46" s="381">
        <v>65499</v>
      </c>
      <c r="G46" s="387">
        <v>104314</v>
      </c>
      <c r="H46" s="381">
        <v>68197</v>
      </c>
      <c r="I46" s="387">
        <v>90749</v>
      </c>
      <c r="J46" s="380">
        <v>272311</v>
      </c>
      <c r="K46" s="387">
        <v>381200</v>
      </c>
      <c r="L46" s="378"/>
      <c r="M46" s="378"/>
      <c r="N46" s="378"/>
      <c r="O46" s="378"/>
      <c r="P46" s="378"/>
      <c r="Q46" s="378"/>
      <c r="R46" s="378"/>
      <c r="S46" s="378"/>
      <c r="T46" s="378"/>
      <c r="U46" s="378"/>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c r="IG46" s="376"/>
      <c r="IH46" s="376"/>
      <c r="II46" s="376"/>
      <c r="IJ46" s="376"/>
      <c r="IK46" s="376"/>
      <c r="IL46" s="376"/>
      <c r="IM46" s="376"/>
      <c r="IN46" s="376"/>
      <c r="IO46" s="376"/>
      <c r="IP46" s="376"/>
      <c r="IQ46" s="376"/>
      <c r="IR46" s="376"/>
      <c r="IS46" s="376"/>
      <c r="IT46" s="329"/>
    </row>
    <row r="47" spans="1:254" x14ac:dyDescent="0.2">
      <c r="A47" s="379">
        <v>2015</v>
      </c>
      <c r="B47" s="381" t="s">
        <v>285</v>
      </c>
      <c r="C47" s="380">
        <v>94049</v>
      </c>
      <c r="D47" s="381" t="s">
        <v>285</v>
      </c>
      <c r="E47" s="380">
        <v>108602</v>
      </c>
      <c r="F47" s="381" t="s">
        <v>285</v>
      </c>
      <c r="G47" s="380">
        <v>100979</v>
      </c>
      <c r="H47" s="381" t="s">
        <v>285</v>
      </c>
      <c r="I47" s="380">
        <v>119235</v>
      </c>
      <c r="J47" s="380" t="s">
        <v>285</v>
      </c>
      <c r="K47" s="380">
        <v>422865</v>
      </c>
      <c r="L47" s="378"/>
      <c r="M47" s="378"/>
      <c r="N47" s="378"/>
      <c r="O47" s="378"/>
      <c r="P47" s="378"/>
      <c r="Q47" s="378"/>
      <c r="R47" s="378"/>
      <c r="S47" s="378"/>
      <c r="T47" s="378"/>
      <c r="U47" s="378"/>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row>
    <row r="48" spans="1:254" x14ac:dyDescent="0.2">
      <c r="A48" s="379">
        <v>2016</v>
      </c>
      <c r="B48" s="381" t="s">
        <v>285</v>
      </c>
      <c r="C48" s="380">
        <v>106749</v>
      </c>
      <c r="D48" s="381" t="s">
        <v>285</v>
      </c>
      <c r="E48" s="380">
        <v>123852</v>
      </c>
      <c r="F48" s="381" t="s">
        <v>285</v>
      </c>
      <c r="G48" s="380">
        <v>93135</v>
      </c>
      <c r="H48" s="381" t="s">
        <v>285</v>
      </c>
      <c r="I48" s="380">
        <v>109732</v>
      </c>
      <c r="J48" s="380" t="s">
        <v>285</v>
      </c>
      <c r="K48" s="380">
        <v>433468</v>
      </c>
      <c r="L48" s="378"/>
      <c r="M48" s="378"/>
      <c r="N48" s="378"/>
      <c r="O48" s="378"/>
      <c r="P48" s="378"/>
      <c r="Q48" s="378"/>
      <c r="R48" s="378"/>
      <c r="S48" s="378"/>
      <c r="T48" s="378"/>
      <c r="U48" s="378"/>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row>
    <row r="49" spans="1:254" x14ac:dyDescent="0.2">
      <c r="A49" s="379">
        <v>2017</v>
      </c>
      <c r="B49" s="380" t="s">
        <v>285</v>
      </c>
      <c r="C49" s="380">
        <v>107458</v>
      </c>
      <c r="D49" s="380" t="s">
        <v>285</v>
      </c>
      <c r="E49" s="380">
        <v>126133</v>
      </c>
      <c r="F49" s="380" t="s">
        <v>285</v>
      </c>
      <c r="G49" s="380">
        <v>103390</v>
      </c>
      <c r="H49" s="380" t="s">
        <v>285</v>
      </c>
      <c r="I49" s="380">
        <v>118471</v>
      </c>
      <c r="J49" s="380" t="s">
        <v>285</v>
      </c>
      <c r="K49" s="380">
        <v>455452</v>
      </c>
      <c r="L49" s="378"/>
      <c r="M49" s="378"/>
      <c r="N49" s="378"/>
      <c r="O49" s="378"/>
      <c r="P49" s="378"/>
      <c r="Q49" s="378"/>
      <c r="R49" s="378"/>
      <c r="S49" s="378"/>
      <c r="T49" s="378"/>
      <c r="U49" s="378"/>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c r="IH49" s="376"/>
      <c r="II49" s="376"/>
      <c r="IJ49" s="376"/>
      <c r="IK49" s="376"/>
      <c r="IL49" s="376"/>
      <c r="IM49" s="376"/>
      <c r="IN49" s="376"/>
      <c r="IO49" s="376"/>
      <c r="IP49" s="376"/>
      <c r="IQ49" s="376"/>
      <c r="IR49" s="376"/>
      <c r="IS49" s="376"/>
      <c r="IT49" s="376"/>
    </row>
    <row r="50" spans="1:254" s="389" customFormat="1" x14ac:dyDescent="0.2">
      <c r="A50" s="379">
        <v>2018</v>
      </c>
      <c r="B50" s="380" t="s">
        <v>285</v>
      </c>
      <c r="C50" s="380">
        <v>121383</v>
      </c>
      <c r="D50" s="380" t="s">
        <v>285</v>
      </c>
      <c r="E50" s="380">
        <v>123344</v>
      </c>
      <c r="F50" s="380" t="s">
        <v>285</v>
      </c>
      <c r="G50" s="380">
        <v>113818</v>
      </c>
      <c r="H50" s="380" t="s">
        <v>285</v>
      </c>
      <c r="I50" s="380">
        <v>122737</v>
      </c>
      <c r="J50" s="380" t="s">
        <v>285</v>
      </c>
      <c r="K50" s="380">
        <v>481282</v>
      </c>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c r="IK50" s="378"/>
      <c r="IL50" s="378"/>
      <c r="IM50" s="378"/>
      <c r="IN50" s="378"/>
      <c r="IO50" s="378"/>
      <c r="IP50" s="378"/>
      <c r="IQ50" s="378"/>
      <c r="IR50" s="378"/>
      <c r="IS50" s="378"/>
      <c r="IT50" s="378"/>
    </row>
    <row r="51" spans="1:254" ht="13.5" thickBot="1" x14ac:dyDescent="0.25">
      <c r="A51" s="382">
        <v>2019</v>
      </c>
      <c r="B51" s="383" t="s">
        <v>285</v>
      </c>
      <c r="C51" s="383">
        <v>110555</v>
      </c>
      <c r="D51" s="383" t="s">
        <v>285</v>
      </c>
      <c r="E51" s="383">
        <v>121028</v>
      </c>
      <c r="F51" s="383" t="s">
        <v>285</v>
      </c>
      <c r="G51" s="383">
        <v>112636</v>
      </c>
      <c r="H51" s="383" t="s">
        <v>285</v>
      </c>
      <c r="I51" s="383">
        <v>105111</v>
      </c>
      <c r="J51" s="383" t="s">
        <v>285</v>
      </c>
      <c r="K51" s="383">
        <v>449329</v>
      </c>
      <c r="L51" s="378"/>
      <c r="M51" s="378"/>
      <c r="N51" s="378"/>
      <c r="O51" s="378"/>
      <c r="P51" s="378"/>
      <c r="Q51" s="378"/>
      <c r="R51" s="378"/>
      <c r="S51" s="378"/>
      <c r="T51" s="378"/>
      <c r="U51" s="378"/>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row>
    <row r="52" spans="1:254" x14ac:dyDescent="0.2">
      <c r="L52" s="378"/>
      <c r="M52" s="378"/>
      <c r="N52" s="378"/>
      <c r="O52" s="378"/>
      <c r="P52" s="378"/>
      <c r="Q52" s="378"/>
      <c r="R52" s="378"/>
      <c r="S52" s="378"/>
      <c r="T52" s="378"/>
      <c r="U52" s="378"/>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row>
    <row r="53" spans="1:254" ht="13.5" thickBot="1" x14ac:dyDescent="0.25">
      <c r="A53" s="382"/>
      <c r="B53" s="383"/>
      <c r="C53" s="383"/>
      <c r="D53" s="383"/>
      <c r="E53" s="383"/>
      <c r="F53" s="383"/>
      <c r="G53" s="383"/>
      <c r="H53" s="383"/>
      <c r="I53" s="383"/>
      <c r="J53" s="383"/>
      <c r="K53" s="383"/>
      <c r="L53" s="378"/>
      <c r="M53" s="378"/>
      <c r="N53" s="378"/>
      <c r="O53" s="378"/>
      <c r="P53" s="378"/>
      <c r="Q53" s="378"/>
      <c r="R53" s="378"/>
      <c r="S53" s="378"/>
      <c r="T53" s="378"/>
      <c r="U53" s="378"/>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row>
    <row r="54" spans="1:254" x14ac:dyDescent="0.2">
      <c r="A54" s="566" t="s">
        <v>384</v>
      </c>
      <c r="B54" s="566"/>
      <c r="C54" s="566"/>
      <c r="D54" s="566"/>
      <c r="E54" s="566"/>
      <c r="F54" s="566"/>
      <c r="G54" s="566"/>
      <c r="H54" s="566"/>
      <c r="I54" s="566"/>
      <c r="J54" s="566"/>
      <c r="K54" s="566"/>
      <c r="V54" s="369"/>
      <c r="W54" s="369"/>
      <c r="X54" s="369"/>
      <c r="Y54" s="369"/>
      <c r="Z54" s="370"/>
      <c r="AA54" s="370"/>
      <c r="AB54" s="370"/>
      <c r="IT54" s="329"/>
    </row>
    <row r="55" spans="1:254" x14ac:dyDescent="0.2">
      <c r="A55" s="385"/>
      <c r="B55" s="567" t="s">
        <v>371</v>
      </c>
      <c r="C55" s="567"/>
      <c r="D55" s="567" t="s">
        <v>372</v>
      </c>
      <c r="E55" s="567"/>
      <c r="F55" s="567" t="s">
        <v>373</v>
      </c>
      <c r="G55" s="567"/>
      <c r="H55" s="567" t="s">
        <v>374</v>
      </c>
      <c r="I55" s="567"/>
      <c r="J55" s="567" t="s">
        <v>375</v>
      </c>
      <c r="K55" s="567"/>
      <c r="V55" s="371"/>
      <c r="W55" s="371"/>
      <c r="X55" s="371"/>
      <c r="Y55" s="371"/>
      <c r="Z55" s="372"/>
      <c r="AA55" s="372"/>
      <c r="AB55" s="372"/>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c r="IG55" s="373"/>
      <c r="IH55" s="373"/>
      <c r="II55" s="373"/>
      <c r="IJ55" s="373"/>
      <c r="IK55" s="373"/>
      <c r="IL55" s="373"/>
      <c r="IM55" s="373"/>
      <c r="IN55" s="373"/>
      <c r="IO55" s="373"/>
      <c r="IP55" s="373"/>
      <c r="IQ55" s="373"/>
      <c r="IR55" s="373"/>
      <c r="IS55" s="373"/>
      <c r="IT55" s="329"/>
    </row>
    <row r="56" spans="1:254" ht="13.5" thickBot="1" x14ac:dyDescent="0.25">
      <c r="A56" s="386"/>
      <c r="B56" s="384" t="s">
        <v>376</v>
      </c>
      <c r="C56" s="384" t="s">
        <v>377</v>
      </c>
      <c r="D56" s="384" t="s">
        <v>376</v>
      </c>
      <c r="E56" s="384" t="s">
        <v>377</v>
      </c>
      <c r="F56" s="384" t="s">
        <v>376</v>
      </c>
      <c r="G56" s="384" t="s">
        <v>377</v>
      </c>
      <c r="H56" s="384" t="s">
        <v>376</v>
      </c>
      <c r="I56" s="384" t="s">
        <v>377</v>
      </c>
      <c r="J56" s="384" t="s">
        <v>376</v>
      </c>
      <c r="K56" s="384" t="s">
        <v>377</v>
      </c>
      <c r="V56" s="371"/>
      <c r="W56" s="371"/>
      <c r="X56" s="371"/>
      <c r="Y56" s="371"/>
      <c r="Z56" s="372"/>
      <c r="AA56" s="372"/>
      <c r="AB56" s="372"/>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c r="IG56" s="373"/>
      <c r="IH56" s="373"/>
      <c r="II56" s="373"/>
      <c r="IJ56" s="373"/>
      <c r="IK56" s="373"/>
      <c r="IL56" s="373"/>
      <c r="IM56" s="373"/>
      <c r="IN56" s="373"/>
      <c r="IO56" s="373"/>
      <c r="IP56" s="373"/>
      <c r="IQ56" s="373"/>
      <c r="IR56" s="373"/>
      <c r="IS56" s="373"/>
      <c r="IT56" s="329"/>
    </row>
    <row r="57" spans="1:254" x14ac:dyDescent="0.2">
      <c r="A57" s="379">
        <v>2009</v>
      </c>
      <c r="B57" s="380">
        <v>8659</v>
      </c>
      <c r="C57" s="387" t="s">
        <v>285</v>
      </c>
      <c r="D57" s="380">
        <v>8665</v>
      </c>
      <c r="E57" s="387" t="s">
        <v>285</v>
      </c>
      <c r="F57" s="380">
        <v>7990</v>
      </c>
      <c r="G57" s="387" t="s">
        <v>285</v>
      </c>
      <c r="H57" s="380">
        <v>9727</v>
      </c>
      <c r="I57" s="387" t="s">
        <v>285</v>
      </c>
      <c r="J57" s="380">
        <v>35041</v>
      </c>
      <c r="K57" s="387" t="s">
        <v>285</v>
      </c>
    </row>
    <row r="58" spans="1:254" x14ac:dyDescent="0.2">
      <c r="A58" s="379">
        <v>2010</v>
      </c>
      <c r="B58" s="380">
        <v>7958</v>
      </c>
      <c r="C58" s="387" t="s">
        <v>285</v>
      </c>
      <c r="D58" s="380">
        <v>10328</v>
      </c>
      <c r="E58" s="387" t="s">
        <v>285</v>
      </c>
      <c r="F58" s="380">
        <v>8219</v>
      </c>
      <c r="G58" s="387" t="s">
        <v>285</v>
      </c>
      <c r="H58" s="380">
        <v>9768</v>
      </c>
      <c r="I58" s="387" t="s">
        <v>285</v>
      </c>
      <c r="J58" s="380">
        <v>36273</v>
      </c>
      <c r="K58" s="387" t="s">
        <v>285</v>
      </c>
    </row>
    <row r="59" spans="1:254" x14ac:dyDescent="0.2">
      <c r="A59" s="379">
        <v>2011</v>
      </c>
      <c r="B59" s="380">
        <v>9617</v>
      </c>
      <c r="C59" s="387" t="s">
        <v>285</v>
      </c>
      <c r="D59" s="380">
        <v>9820</v>
      </c>
      <c r="E59" s="387" t="s">
        <v>285</v>
      </c>
      <c r="F59" s="380">
        <v>8071</v>
      </c>
      <c r="G59" s="387" t="s">
        <v>285</v>
      </c>
      <c r="H59" s="380">
        <v>9439</v>
      </c>
      <c r="I59" s="387" t="s">
        <v>285</v>
      </c>
      <c r="J59" s="380">
        <v>36946</v>
      </c>
      <c r="K59" s="387" t="s">
        <v>285</v>
      </c>
    </row>
    <row r="60" spans="1:254" x14ac:dyDescent="0.2">
      <c r="A60" s="379">
        <v>2012</v>
      </c>
      <c r="B60" s="381">
        <v>8155</v>
      </c>
      <c r="C60" s="387">
        <v>9815</v>
      </c>
      <c r="D60" s="381">
        <v>8805</v>
      </c>
      <c r="E60" s="387">
        <v>10442</v>
      </c>
      <c r="F60" s="381">
        <v>7939</v>
      </c>
      <c r="G60" s="387">
        <v>10408</v>
      </c>
      <c r="H60" s="381">
        <v>8578</v>
      </c>
      <c r="I60" s="387">
        <v>10346</v>
      </c>
      <c r="J60" s="380">
        <v>33478</v>
      </c>
      <c r="K60" s="387">
        <v>41011</v>
      </c>
    </row>
    <row r="61" spans="1:254" x14ac:dyDescent="0.2">
      <c r="A61" s="379">
        <v>2013</v>
      </c>
      <c r="B61" s="381">
        <v>8404</v>
      </c>
      <c r="C61" s="387">
        <v>10231</v>
      </c>
      <c r="D61" s="381">
        <v>8649</v>
      </c>
      <c r="E61" s="387">
        <v>10661</v>
      </c>
      <c r="F61" s="381">
        <v>7893</v>
      </c>
      <c r="G61" s="387">
        <v>11102</v>
      </c>
      <c r="H61" s="381">
        <v>8576</v>
      </c>
      <c r="I61" s="387">
        <v>10097</v>
      </c>
      <c r="J61" s="380">
        <v>33521</v>
      </c>
      <c r="K61" s="387">
        <v>42090</v>
      </c>
    </row>
    <row r="62" spans="1:254" x14ac:dyDescent="0.2">
      <c r="A62" s="379">
        <v>2014</v>
      </c>
      <c r="B62" s="381">
        <v>7208</v>
      </c>
      <c r="C62" s="387">
        <v>9232</v>
      </c>
      <c r="D62" s="381">
        <v>8535</v>
      </c>
      <c r="E62" s="387">
        <v>10751</v>
      </c>
      <c r="F62" s="381">
        <v>8265</v>
      </c>
      <c r="G62" s="387">
        <v>12024</v>
      </c>
      <c r="H62" s="381">
        <v>7980</v>
      </c>
      <c r="I62" s="387">
        <v>9949</v>
      </c>
      <c r="J62" s="380">
        <v>31987</v>
      </c>
      <c r="K62" s="387">
        <v>41956</v>
      </c>
    </row>
    <row r="63" spans="1:254" x14ac:dyDescent="0.2">
      <c r="A63" s="379">
        <v>2015</v>
      </c>
      <c r="B63" s="381" t="s">
        <v>285</v>
      </c>
      <c r="C63" s="380">
        <v>9402</v>
      </c>
      <c r="D63" s="381" t="s">
        <v>285</v>
      </c>
      <c r="E63" s="380">
        <v>11291</v>
      </c>
      <c r="F63" s="381" t="s">
        <v>285</v>
      </c>
      <c r="G63" s="380">
        <v>10064</v>
      </c>
      <c r="H63" s="381" t="s">
        <v>285</v>
      </c>
      <c r="I63" s="380">
        <v>10741</v>
      </c>
      <c r="J63" s="380" t="s">
        <v>285</v>
      </c>
      <c r="K63" s="380">
        <v>41498</v>
      </c>
    </row>
    <row r="64" spans="1:254" x14ac:dyDescent="0.2">
      <c r="A64" s="379">
        <v>2016</v>
      </c>
      <c r="B64" s="381" t="s">
        <v>285</v>
      </c>
      <c r="C64" s="380">
        <v>10172</v>
      </c>
      <c r="D64" s="381" t="s">
        <v>285</v>
      </c>
      <c r="E64" s="380">
        <v>11676</v>
      </c>
      <c r="F64" s="381" t="s">
        <v>285</v>
      </c>
      <c r="G64" s="380">
        <v>10095</v>
      </c>
      <c r="H64" s="381" t="s">
        <v>285</v>
      </c>
      <c r="I64" s="380">
        <v>10743</v>
      </c>
      <c r="J64" s="380" t="s">
        <v>285</v>
      </c>
      <c r="K64" s="380">
        <v>42685</v>
      </c>
    </row>
    <row r="65" spans="1:254" x14ac:dyDescent="0.2">
      <c r="A65" s="379">
        <v>2017</v>
      </c>
      <c r="B65" s="380" t="s">
        <v>285</v>
      </c>
      <c r="C65" s="380">
        <v>9989</v>
      </c>
      <c r="D65" s="380" t="s">
        <v>285</v>
      </c>
      <c r="E65" s="380">
        <v>12185</v>
      </c>
      <c r="F65" s="380" t="s">
        <v>285</v>
      </c>
      <c r="G65" s="380">
        <v>9249</v>
      </c>
      <c r="H65" s="380" t="s">
        <v>285</v>
      </c>
      <c r="I65" s="380">
        <v>10425</v>
      </c>
      <c r="J65" s="380" t="s">
        <v>285</v>
      </c>
      <c r="K65" s="380">
        <v>41848</v>
      </c>
    </row>
    <row r="66" spans="1:254" s="389" customFormat="1" x14ac:dyDescent="0.2">
      <c r="A66" s="379">
        <v>2018</v>
      </c>
      <c r="B66" s="380" t="s">
        <v>285</v>
      </c>
      <c r="C66" s="380">
        <v>10154</v>
      </c>
      <c r="D66" s="380" t="s">
        <v>285</v>
      </c>
      <c r="E66" s="380">
        <v>11613</v>
      </c>
      <c r="F66" s="380" t="s">
        <v>285</v>
      </c>
      <c r="G66" s="380">
        <v>10405</v>
      </c>
      <c r="H66" s="380" t="s">
        <v>285</v>
      </c>
      <c r="I66" s="380">
        <v>11302</v>
      </c>
      <c r="J66" s="380" t="s">
        <v>285</v>
      </c>
      <c r="K66" s="380">
        <v>43474</v>
      </c>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c r="IH66" s="370"/>
      <c r="II66" s="370"/>
      <c r="IJ66" s="370"/>
      <c r="IK66" s="370"/>
      <c r="IL66" s="370"/>
      <c r="IM66" s="370"/>
      <c r="IN66" s="370"/>
      <c r="IO66" s="370"/>
      <c r="IP66" s="370"/>
      <c r="IQ66" s="370"/>
      <c r="IR66" s="370"/>
      <c r="IS66" s="370"/>
      <c r="IT66" s="370"/>
    </row>
    <row r="67" spans="1:254" ht="13.5" thickBot="1" x14ac:dyDescent="0.25">
      <c r="A67" s="382">
        <v>2019</v>
      </c>
      <c r="B67" s="383" t="s">
        <v>285</v>
      </c>
      <c r="C67" s="383">
        <v>11057</v>
      </c>
      <c r="D67" s="383" t="s">
        <v>285</v>
      </c>
      <c r="E67" s="383">
        <v>10972</v>
      </c>
      <c r="F67" s="383" t="s">
        <v>285</v>
      </c>
      <c r="G67" s="383">
        <v>10763</v>
      </c>
      <c r="H67" s="383" t="s">
        <v>285</v>
      </c>
      <c r="I67" s="383">
        <v>9809</v>
      </c>
      <c r="J67" s="383" t="s">
        <v>285</v>
      </c>
      <c r="K67" s="383">
        <v>42601</v>
      </c>
    </row>
    <row r="68" spans="1:254" x14ac:dyDescent="0.2">
      <c r="A68" s="329"/>
      <c r="B68" s="329"/>
      <c r="C68" s="329"/>
      <c r="D68" s="329"/>
      <c r="E68" s="329"/>
      <c r="F68" s="329"/>
      <c r="G68" s="329"/>
      <c r="H68" s="329"/>
      <c r="I68" s="329"/>
      <c r="J68" s="329"/>
      <c r="K68" s="329"/>
    </row>
    <row r="69" spans="1:254" ht="11.25" customHeight="1" x14ac:dyDescent="0.2">
      <c r="A69" s="568" t="s">
        <v>449</v>
      </c>
      <c r="B69" s="568"/>
      <c r="C69" s="568"/>
      <c r="D69" s="568"/>
      <c r="E69" s="568"/>
      <c r="F69" s="568"/>
      <c r="G69" s="568"/>
      <c r="H69" s="568"/>
      <c r="I69" s="568"/>
      <c r="J69" s="568"/>
      <c r="K69" s="568"/>
    </row>
    <row r="70" spans="1:254" ht="11.25" customHeight="1" x14ac:dyDescent="0.2">
      <c r="A70" s="568"/>
      <c r="B70" s="568"/>
      <c r="C70" s="568"/>
      <c r="D70" s="568"/>
      <c r="E70" s="568"/>
      <c r="F70" s="568"/>
      <c r="G70" s="568"/>
      <c r="H70" s="568"/>
      <c r="I70" s="568"/>
      <c r="J70" s="568"/>
      <c r="K70" s="568"/>
    </row>
    <row r="71" spans="1:254" ht="11.25" customHeight="1" x14ac:dyDescent="0.2">
      <c r="A71" s="568"/>
      <c r="B71" s="568"/>
      <c r="C71" s="568"/>
      <c r="D71" s="568"/>
      <c r="E71" s="568"/>
      <c r="F71" s="568"/>
      <c r="G71" s="568"/>
      <c r="H71" s="568"/>
      <c r="I71" s="568"/>
      <c r="J71" s="568"/>
      <c r="K71" s="568"/>
    </row>
    <row r="72" spans="1:254" x14ac:dyDescent="0.2">
      <c r="A72" s="376"/>
      <c r="B72" s="376"/>
      <c r="C72" s="376"/>
      <c r="D72" s="376"/>
      <c r="E72" s="376"/>
      <c r="F72" s="376"/>
      <c r="G72" s="376"/>
      <c r="H72" s="376"/>
      <c r="I72" s="376"/>
      <c r="J72" s="376"/>
      <c r="K72" s="376"/>
    </row>
    <row r="73" spans="1:254" x14ac:dyDescent="0.2">
      <c r="A73" s="376"/>
      <c r="B73" s="376"/>
      <c r="C73" s="376"/>
      <c r="D73" s="376"/>
      <c r="E73" s="376"/>
      <c r="F73" s="376"/>
      <c r="G73" s="376"/>
      <c r="H73" s="376"/>
      <c r="I73" s="376"/>
      <c r="J73" s="376"/>
      <c r="K73" s="376"/>
    </row>
    <row r="74" spans="1:254" x14ac:dyDescent="0.2">
      <c r="A74" s="376"/>
      <c r="B74" s="376"/>
      <c r="C74" s="376"/>
      <c r="D74" s="376"/>
      <c r="E74" s="376"/>
      <c r="F74" s="376"/>
      <c r="G74" s="376"/>
      <c r="H74" s="376"/>
      <c r="I74" s="376"/>
      <c r="J74" s="376"/>
      <c r="K74" s="376"/>
    </row>
    <row r="75" spans="1:254" x14ac:dyDescent="0.2">
      <c r="A75" s="376"/>
      <c r="B75" s="376"/>
      <c r="C75" s="376"/>
      <c r="D75" s="376"/>
      <c r="E75" s="376"/>
      <c r="F75" s="376"/>
      <c r="G75" s="376"/>
      <c r="H75" s="376"/>
      <c r="I75" s="376"/>
      <c r="J75" s="376"/>
      <c r="K75" s="376"/>
    </row>
    <row r="76" spans="1:254" x14ac:dyDescent="0.2">
      <c r="A76" s="376"/>
      <c r="B76" s="376"/>
      <c r="C76" s="376"/>
      <c r="D76" s="376"/>
      <c r="E76" s="376"/>
      <c r="F76" s="376"/>
      <c r="G76" s="376"/>
      <c r="H76" s="376"/>
      <c r="I76" s="376"/>
      <c r="J76" s="376"/>
      <c r="K76" s="376"/>
    </row>
    <row r="77" spans="1:254" x14ac:dyDescent="0.2">
      <c r="A77" s="376"/>
      <c r="B77" s="376"/>
      <c r="C77" s="376"/>
      <c r="D77" s="376"/>
      <c r="E77" s="376"/>
      <c r="F77" s="376"/>
      <c r="G77" s="376"/>
      <c r="H77" s="376"/>
      <c r="I77" s="376"/>
      <c r="J77" s="376"/>
      <c r="K77" s="376"/>
    </row>
    <row r="78" spans="1:254" x14ac:dyDescent="0.2">
      <c r="A78" s="376"/>
      <c r="B78" s="376"/>
      <c r="C78" s="376"/>
      <c r="D78" s="376"/>
      <c r="E78" s="376"/>
      <c r="F78" s="376"/>
      <c r="G78" s="376"/>
      <c r="H78" s="376"/>
      <c r="I78" s="376"/>
      <c r="J78" s="376"/>
      <c r="K78" s="376"/>
    </row>
    <row r="79" spans="1:254" x14ac:dyDescent="0.2">
      <c r="A79" s="376"/>
      <c r="B79" s="376"/>
      <c r="C79" s="376"/>
      <c r="D79" s="376"/>
      <c r="E79" s="376"/>
      <c r="F79" s="376"/>
      <c r="G79" s="376"/>
      <c r="H79" s="376"/>
      <c r="I79" s="376"/>
      <c r="J79" s="376"/>
      <c r="K79" s="376"/>
    </row>
    <row r="80" spans="1:254" x14ac:dyDescent="0.2">
      <c r="A80" s="376"/>
      <c r="B80" s="376"/>
      <c r="C80" s="376"/>
      <c r="D80" s="376"/>
      <c r="E80" s="376"/>
      <c r="F80" s="376"/>
      <c r="G80" s="376"/>
      <c r="H80" s="376"/>
      <c r="I80" s="376"/>
      <c r="J80" s="376"/>
      <c r="K80" s="376"/>
    </row>
    <row r="81" spans="1:11" x14ac:dyDescent="0.2">
      <c r="A81" s="376"/>
      <c r="B81" s="376"/>
      <c r="C81" s="376"/>
      <c r="D81" s="376"/>
      <c r="E81" s="376"/>
      <c r="F81" s="376"/>
      <c r="G81" s="376"/>
      <c r="H81" s="376"/>
      <c r="I81" s="376"/>
      <c r="J81" s="376"/>
      <c r="K81" s="376"/>
    </row>
    <row r="82" spans="1:11" x14ac:dyDescent="0.2">
      <c r="A82" s="376"/>
      <c r="B82" s="376"/>
      <c r="C82" s="376"/>
      <c r="D82" s="376"/>
      <c r="E82" s="376"/>
      <c r="F82" s="376"/>
      <c r="G82" s="376"/>
      <c r="H82" s="376"/>
      <c r="I82" s="376"/>
      <c r="J82" s="376"/>
      <c r="K82" s="376"/>
    </row>
    <row r="83" spans="1:11" x14ac:dyDescent="0.2">
      <c r="A83" s="376"/>
      <c r="B83" s="376"/>
      <c r="C83" s="376"/>
      <c r="D83" s="376"/>
      <c r="E83" s="376"/>
      <c r="F83" s="376"/>
      <c r="G83" s="376"/>
      <c r="H83" s="376"/>
      <c r="I83" s="376"/>
      <c r="J83" s="376"/>
      <c r="K83" s="376"/>
    </row>
    <row r="84" spans="1:11" x14ac:dyDescent="0.2">
      <c r="A84" s="376"/>
      <c r="B84" s="376"/>
      <c r="C84" s="376"/>
      <c r="D84" s="376"/>
      <c r="E84" s="376"/>
      <c r="F84" s="376"/>
      <c r="G84" s="376"/>
      <c r="H84" s="376"/>
      <c r="I84" s="376"/>
      <c r="J84" s="376"/>
      <c r="K84" s="376"/>
    </row>
    <row r="85" spans="1:11" x14ac:dyDescent="0.2">
      <c r="A85" s="376"/>
      <c r="B85" s="376"/>
      <c r="C85" s="376"/>
      <c r="D85" s="376"/>
      <c r="E85" s="376"/>
      <c r="F85" s="376"/>
      <c r="G85" s="376"/>
      <c r="H85" s="376"/>
      <c r="I85" s="376"/>
      <c r="J85" s="376"/>
      <c r="K85" s="376"/>
    </row>
  </sheetData>
  <mergeCells count="27">
    <mergeCell ref="A69:K71"/>
    <mergeCell ref="J7:K7"/>
    <mergeCell ref="A22:K22"/>
    <mergeCell ref="A54:K54"/>
    <mergeCell ref="A2:K2"/>
    <mergeCell ref="A4:K4"/>
    <mergeCell ref="B55:C55"/>
    <mergeCell ref="D55:E55"/>
    <mergeCell ref="F55:G55"/>
    <mergeCell ref="H55:I55"/>
    <mergeCell ref="J55:K55"/>
    <mergeCell ref="J23:K23"/>
    <mergeCell ref="B39:C39"/>
    <mergeCell ref="D39:E39"/>
    <mergeCell ref="J39:K39"/>
    <mergeCell ref="F7:G7"/>
    <mergeCell ref="A6:K6"/>
    <mergeCell ref="A38:K38"/>
    <mergeCell ref="B7:C7"/>
    <mergeCell ref="D7:E7"/>
    <mergeCell ref="F39:G39"/>
    <mergeCell ref="H39:I39"/>
    <mergeCell ref="H23:I23"/>
    <mergeCell ref="H7:I7"/>
    <mergeCell ref="B23:C23"/>
    <mergeCell ref="D23:E23"/>
    <mergeCell ref="F23:G23"/>
  </mergeCells>
  <pageMargins left="0.70866141732283472" right="0.70866141732283472" top="0.59055118110236227" bottom="0.59055118110236227" header="0.31496062992125984" footer="0.31496062992125984"/>
  <pageSetup paperSize="9" scale="80" orientation="portrait" r:id="rId1"/>
  <headerFooter>
    <oddFooter>&amp;L&amp;G</oddFooter>
  </headerFooter>
  <colBreaks count="2" manualBreakCount="2">
    <brk id="11" max="60" man="1"/>
    <brk id="21" max="37" man="1"/>
  </colBreaks>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0">
    <pageSetUpPr fitToPage="1"/>
  </sheetPr>
  <dimension ref="A2:IU86"/>
  <sheetViews>
    <sheetView zoomScaleNormal="100" workbookViewId="0"/>
  </sheetViews>
  <sheetFormatPr defaultRowHeight="12.75" x14ac:dyDescent="0.2"/>
  <cols>
    <col min="1" max="1" width="4.28515625" style="366" customWidth="1"/>
    <col min="2" max="9" width="7.5703125" style="366" customWidth="1"/>
    <col min="10" max="10" width="7.7109375" style="366" customWidth="1"/>
    <col min="11" max="11" width="8.7109375" style="366" customWidth="1"/>
    <col min="12" max="22" width="7.7109375" style="366" customWidth="1"/>
    <col min="23" max="26" width="9.140625" style="366"/>
    <col min="27" max="27" width="6.5703125" style="366" bestFit="1" customWidth="1"/>
    <col min="28" max="28" width="5.5703125" style="366" bestFit="1" customWidth="1"/>
    <col min="29" max="29" width="9" style="366" bestFit="1" customWidth="1"/>
    <col min="30" max="32" width="9.42578125" style="366" bestFit="1" customWidth="1"/>
    <col min="33" max="33" width="9.42578125" style="366" customWidth="1"/>
    <col min="34" max="34" width="9" style="366" customWidth="1"/>
    <col min="35" max="254" width="9.140625" style="366"/>
    <col min="255" max="16384" width="9.140625" style="329"/>
  </cols>
  <sheetData>
    <row r="2" spans="1:254" ht="26.25" customHeight="1" x14ac:dyDescent="0.2">
      <c r="A2" s="569" t="s">
        <v>450</v>
      </c>
      <c r="B2" s="569"/>
      <c r="C2" s="569"/>
      <c r="D2" s="569"/>
      <c r="E2" s="569"/>
      <c r="F2" s="569"/>
      <c r="G2" s="569"/>
      <c r="H2" s="569"/>
      <c r="I2" s="569"/>
      <c r="J2" s="569"/>
      <c r="K2" s="569"/>
      <c r="N2" s="569"/>
      <c r="O2" s="569"/>
      <c r="P2" s="569"/>
      <c r="Q2" s="569"/>
      <c r="R2" s="569"/>
      <c r="S2" s="569"/>
      <c r="T2" s="569"/>
      <c r="U2" s="569"/>
      <c r="V2" s="569"/>
      <c r="W2" s="569"/>
      <c r="X2" s="569"/>
    </row>
    <row r="3" spans="1:254" x14ac:dyDescent="0.2">
      <c r="A3" s="420" t="s">
        <v>532</v>
      </c>
      <c r="B3" s="418"/>
      <c r="C3" s="418"/>
      <c r="D3" s="418"/>
      <c r="E3" s="418"/>
      <c r="F3" s="418"/>
      <c r="G3" s="418"/>
      <c r="H3" s="418"/>
      <c r="I3" s="418"/>
      <c r="J3" s="418"/>
      <c r="K3" s="418"/>
      <c r="N3" s="569"/>
      <c r="O3" s="569"/>
      <c r="P3" s="569"/>
      <c r="Q3" s="569"/>
      <c r="R3" s="569"/>
      <c r="S3" s="569"/>
      <c r="T3" s="569"/>
      <c r="U3" s="569"/>
      <c r="V3" s="569"/>
      <c r="W3" s="569"/>
      <c r="X3" s="569"/>
    </row>
    <row r="4" spans="1:254" ht="26.25" customHeight="1" x14ac:dyDescent="0.2">
      <c r="A4" s="570" t="s">
        <v>544</v>
      </c>
      <c r="B4" s="570"/>
      <c r="C4" s="570"/>
      <c r="D4" s="570"/>
      <c r="E4" s="570"/>
      <c r="F4" s="570"/>
      <c r="G4" s="570"/>
      <c r="H4" s="570"/>
      <c r="I4" s="570"/>
      <c r="J4" s="570"/>
      <c r="K4" s="570"/>
      <c r="O4" s="418"/>
      <c r="P4" s="418"/>
      <c r="Q4" s="418"/>
      <c r="R4" s="418"/>
      <c r="S4" s="418"/>
      <c r="T4" s="418"/>
      <c r="U4" s="418"/>
      <c r="V4" s="418"/>
      <c r="W4" s="418"/>
      <c r="X4" s="418"/>
      <c r="Y4" s="418"/>
    </row>
    <row r="5" spans="1:254" ht="15" customHeight="1" thickBot="1" x14ac:dyDescent="0.25">
      <c r="A5" s="421" t="s">
        <v>533</v>
      </c>
      <c r="B5" s="419"/>
      <c r="C5" s="419"/>
      <c r="D5" s="419"/>
      <c r="E5" s="419"/>
      <c r="F5" s="419"/>
      <c r="G5" s="419"/>
      <c r="H5" s="419"/>
      <c r="I5" s="419"/>
      <c r="J5" s="419"/>
      <c r="K5" s="419"/>
      <c r="O5" s="418"/>
      <c r="P5" s="418"/>
      <c r="Q5" s="418"/>
      <c r="R5" s="418"/>
      <c r="S5" s="418"/>
      <c r="T5" s="418"/>
      <c r="U5" s="418"/>
      <c r="V5" s="418"/>
      <c r="W5" s="418"/>
      <c r="X5" s="418"/>
      <c r="Y5" s="418"/>
    </row>
    <row r="6" spans="1:254" x14ac:dyDescent="0.2">
      <c r="A6" s="566" t="s">
        <v>380</v>
      </c>
      <c r="B6" s="566"/>
      <c r="C6" s="566"/>
      <c r="D6" s="566"/>
      <c r="E6" s="566"/>
      <c r="F6" s="566"/>
      <c r="G6" s="566"/>
      <c r="H6" s="566"/>
      <c r="I6" s="566"/>
      <c r="J6" s="566"/>
      <c r="K6" s="566"/>
      <c r="L6" s="370"/>
      <c r="M6" s="370"/>
      <c r="N6" s="370"/>
      <c r="O6" s="370"/>
      <c r="P6" s="370"/>
      <c r="Q6" s="370"/>
      <c r="R6" s="370"/>
      <c r="S6" s="370"/>
      <c r="T6" s="370"/>
      <c r="U6" s="370"/>
      <c r="V6" s="370"/>
      <c r="W6" s="369"/>
      <c r="X6" s="369"/>
      <c r="Y6" s="369"/>
      <c r="Z6" s="369"/>
      <c r="AA6" s="370"/>
      <c r="AB6" s="370"/>
      <c r="AC6" s="370"/>
    </row>
    <row r="7" spans="1:254" x14ac:dyDescent="0.2">
      <c r="A7" s="385"/>
      <c r="B7" s="567" t="s">
        <v>371</v>
      </c>
      <c r="C7" s="567"/>
      <c r="D7" s="567" t="s">
        <v>372</v>
      </c>
      <c r="E7" s="567"/>
      <c r="F7" s="567" t="s">
        <v>373</v>
      </c>
      <c r="G7" s="567"/>
      <c r="H7" s="567" t="s">
        <v>374</v>
      </c>
      <c r="I7" s="567"/>
      <c r="J7" s="567" t="s">
        <v>375</v>
      </c>
      <c r="K7" s="567"/>
      <c r="L7" s="370"/>
      <c r="M7" s="370"/>
      <c r="N7" s="370"/>
      <c r="O7" s="370"/>
      <c r="P7" s="370"/>
      <c r="Q7" s="370"/>
      <c r="R7" s="370"/>
      <c r="S7" s="370"/>
      <c r="T7" s="370"/>
      <c r="U7" s="370"/>
      <c r="V7" s="370"/>
      <c r="W7" s="371"/>
      <c r="X7" s="371"/>
      <c r="Y7" s="371"/>
      <c r="Z7" s="371"/>
      <c r="AA7" s="372"/>
      <c r="AB7" s="372"/>
      <c r="AC7" s="372"/>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c r="IG7" s="373"/>
      <c r="IH7" s="373"/>
      <c r="II7" s="373"/>
      <c r="IJ7" s="373"/>
      <c r="IK7" s="373"/>
      <c r="IL7" s="373"/>
      <c r="IM7" s="373"/>
      <c r="IN7" s="373"/>
      <c r="IO7" s="373"/>
      <c r="IP7" s="373"/>
      <c r="IQ7" s="373"/>
      <c r="IR7" s="373"/>
      <c r="IS7" s="373"/>
      <c r="IT7" s="373"/>
    </row>
    <row r="8" spans="1:254" ht="13.5" thickBot="1" x14ac:dyDescent="0.25">
      <c r="A8" s="386"/>
      <c r="B8" s="384" t="s">
        <v>376</v>
      </c>
      <c r="C8" s="384" t="s">
        <v>377</v>
      </c>
      <c r="D8" s="384" t="s">
        <v>376</v>
      </c>
      <c r="E8" s="384" t="s">
        <v>377</v>
      </c>
      <c r="F8" s="384" t="s">
        <v>376</v>
      </c>
      <c r="G8" s="384" t="s">
        <v>377</v>
      </c>
      <c r="H8" s="384" t="s">
        <v>376</v>
      </c>
      <c r="I8" s="384" t="s">
        <v>377</v>
      </c>
      <c r="J8" s="384" t="s">
        <v>376</v>
      </c>
      <c r="K8" s="384" t="s">
        <v>377</v>
      </c>
      <c r="L8" s="370"/>
      <c r="M8" s="370"/>
      <c r="N8" s="370"/>
      <c r="O8" s="370"/>
      <c r="P8" s="370"/>
      <c r="Q8" s="370"/>
      <c r="R8" s="370"/>
      <c r="S8" s="370"/>
      <c r="T8" s="370"/>
      <c r="U8" s="370"/>
      <c r="V8" s="370"/>
      <c r="W8" s="371"/>
      <c r="X8" s="371"/>
      <c r="Y8" s="371"/>
      <c r="Z8" s="371"/>
      <c r="AA8" s="372"/>
      <c r="AB8" s="372"/>
      <c r="AC8" s="372"/>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73"/>
    </row>
    <row r="9" spans="1:254" x14ac:dyDescent="0.2">
      <c r="A9" s="379">
        <v>2009</v>
      </c>
      <c r="B9" s="380">
        <v>8087</v>
      </c>
      <c r="C9" s="387" t="s">
        <v>285</v>
      </c>
      <c r="D9" s="380">
        <v>10334</v>
      </c>
      <c r="E9" s="387" t="s">
        <v>285</v>
      </c>
      <c r="F9" s="380">
        <v>8203</v>
      </c>
      <c r="G9" s="387" t="s">
        <v>285</v>
      </c>
      <c r="H9" s="380">
        <v>10605</v>
      </c>
      <c r="I9" s="387" t="s">
        <v>285</v>
      </c>
      <c r="J9" s="380">
        <v>37229</v>
      </c>
      <c r="K9" s="387" t="s">
        <v>285</v>
      </c>
      <c r="L9" s="370"/>
      <c r="M9" s="370"/>
      <c r="N9" s="370"/>
      <c r="O9" s="370"/>
      <c r="P9" s="370"/>
      <c r="Q9" s="370"/>
      <c r="R9" s="370"/>
      <c r="S9" s="370"/>
      <c r="T9" s="370"/>
      <c r="U9" s="370"/>
      <c r="V9" s="370"/>
      <c r="W9" s="374"/>
      <c r="X9" s="369"/>
      <c r="Y9" s="369"/>
      <c r="Z9" s="369"/>
      <c r="AA9" s="375"/>
      <c r="AB9" s="370"/>
      <c r="AC9" s="370"/>
    </row>
    <row r="10" spans="1:254" x14ac:dyDescent="0.2">
      <c r="A10" s="379">
        <v>2010</v>
      </c>
      <c r="B10" s="380">
        <v>7869</v>
      </c>
      <c r="C10" s="387" t="s">
        <v>285</v>
      </c>
      <c r="D10" s="380">
        <v>10228</v>
      </c>
      <c r="E10" s="387" t="s">
        <v>285</v>
      </c>
      <c r="F10" s="380">
        <v>7883</v>
      </c>
      <c r="G10" s="387" t="s">
        <v>285</v>
      </c>
      <c r="H10" s="380">
        <v>8783</v>
      </c>
      <c r="I10" s="387" t="s">
        <v>285</v>
      </c>
      <c r="J10" s="380">
        <v>34763</v>
      </c>
      <c r="K10" s="387" t="s">
        <v>285</v>
      </c>
      <c r="L10" s="370"/>
      <c r="M10" s="370"/>
      <c r="N10" s="370"/>
      <c r="O10" s="370"/>
      <c r="P10" s="370"/>
      <c r="Q10" s="370"/>
      <c r="R10" s="370"/>
      <c r="S10" s="370"/>
      <c r="T10" s="370"/>
      <c r="U10" s="370"/>
      <c r="V10" s="370"/>
      <c r="W10" s="374"/>
      <c r="X10" s="369"/>
      <c r="Y10" s="369"/>
      <c r="Z10" s="369"/>
      <c r="AA10" s="375"/>
      <c r="AB10" s="370"/>
      <c r="AC10" s="370"/>
    </row>
    <row r="11" spans="1:254" x14ac:dyDescent="0.2">
      <c r="A11" s="379">
        <v>2011</v>
      </c>
      <c r="B11" s="380">
        <v>8655</v>
      </c>
      <c r="C11" s="387" t="s">
        <v>285</v>
      </c>
      <c r="D11" s="380">
        <v>9230</v>
      </c>
      <c r="E11" s="387" t="s">
        <v>285</v>
      </c>
      <c r="F11" s="380">
        <v>7868</v>
      </c>
      <c r="G11" s="387" t="s">
        <v>285</v>
      </c>
      <c r="H11" s="380">
        <v>8925</v>
      </c>
      <c r="I11" s="387" t="s">
        <v>285</v>
      </c>
      <c r="J11" s="380">
        <v>34678</v>
      </c>
      <c r="K11" s="387" t="s">
        <v>285</v>
      </c>
      <c r="L11" s="370"/>
      <c r="M11" s="370"/>
      <c r="N11" s="370"/>
      <c r="O11" s="370"/>
      <c r="P11" s="370"/>
      <c r="Q11" s="370"/>
      <c r="R11" s="370"/>
      <c r="S11" s="370"/>
      <c r="T11" s="370"/>
      <c r="U11" s="370"/>
      <c r="V11" s="370"/>
      <c r="W11" s="374"/>
      <c r="X11" s="369"/>
      <c r="Y11" s="369"/>
      <c r="Z11" s="369"/>
      <c r="AA11" s="375"/>
      <c r="AB11" s="370"/>
      <c r="AC11" s="370"/>
    </row>
    <row r="12" spans="1:254" x14ac:dyDescent="0.2">
      <c r="A12" s="379">
        <v>2012</v>
      </c>
      <c r="B12" s="381">
        <v>7362</v>
      </c>
      <c r="C12" s="387">
        <v>9470</v>
      </c>
      <c r="D12" s="381">
        <v>8124</v>
      </c>
      <c r="E12" s="387">
        <v>9931</v>
      </c>
      <c r="F12" s="381">
        <v>6904</v>
      </c>
      <c r="G12" s="387">
        <v>9588</v>
      </c>
      <c r="H12" s="381">
        <v>7076</v>
      </c>
      <c r="I12" s="387">
        <v>9394</v>
      </c>
      <c r="J12" s="380">
        <v>29466</v>
      </c>
      <c r="K12" s="387">
        <v>38384</v>
      </c>
      <c r="L12" s="370"/>
      <c r="M12" s="370"/>
      <c r="N12" s="370"/>
      <c r="O12" s="370"/>
      <c r="P12" s="370"/>
      <c r="Q12" s="370"/>
      <c r="R12" s="370"/>
      <c r="S12" s="370"/>
      <c r="T12" s="370"/>
      <c r="U12" s="370"/>
      <c r="V12" s="370"/>
      <c r="W12" s="374"/>
      <c r="X12" s="369"/>
      <c r="Y12" s="369"/>
      <c r="Z12" s="369"/>
      <c r="AA12" s="375"/>
      <c r="AB12" s="370"/>
      <c r="AC12" s="370"/>
    </row>
    <row r="13" spans="1:254" x14ac:dyDescent="0.2">
      <c r="A13" s="379">
        <v>2013</v>
      </c>
      <c r="B13" s="381">
        <v>6444</v>
      </c>
      <c r="C13" s="387">
        <v>8093</v>
      </c>
      <c r="D13" s="381">
        <v>7407</v>
      </c>
      <c r="E13" s="387">
        <v>9535</v>
      </c>
      <c r="F13" s="381">
        <v>6605</v>
      </c>
      <c r="G13" s="387">
        <v>9816</v>
      </c>
      <c r="H13" s="381">
        <v>7007</v>
      </c>
      <c r="I13" s="387">
        <v>8874</v>
      </c>
      <c r="J13" s="380">
        <v>27464</v>
      </c>
      <c r="K13" s="387">
        <v>36318</v>
      </c>
      <c r="L13" s="370"/>
      <c r="M13" s="370"/>
      <c r="N13" s="370"/>
      <c r="O13" s="370"/>
      <c r="P13" s="370"/>
      <c r="Q13" s="370"/>
      <c r="R13" s="370"/>
      <c r="S13" s="370"/>
      <c r="T13" s="370"/>
      <c r="U13" s="370"/>
      <c r="V13" s="370"/>
      <c r="W13" s="374"/>
      <c r="X13" s="369"/>
      <c r="Y13" s="369"/>
      <c r="Z13" s="369"/>
      <c r="AA13" s="375"/>
      <c r="AB13" s="370"/>
      <c r="AC13" s="370"/>
    </row>
    <row r="14" spans="1:254" x14ac:dyDescent="0.2">
      <c r="A14" s="379">
        <v>2014</v>
      </c>
      <c r="B14" s="381">
        <v>6101</v>
      </c>
      <c r="C14" s="387">
        <v>8152</v>
      </c>
      <c r="D14" s="381">
        <v>7260</v>
      </c>
      <c r="E14" s="387">
        <v>9966</v>
      </c>
      <c r="F14" s="381">
        <v>6110</v>
      </c>
      <c r="G14" s="387">
        <v>9815</v>
      </c>
      <c r="H14" s="381">
        <v>6966</v>
      </c>
      <c r="I14" s="387">
        <v>9536</v>
      </c>
      <c r="J14" s="380">
        <v>26437</v>
      </c>
      <c r="K14" s="387">
        <v>37470</v>
      </c>
      <c r="L14" s="370"/>
      <c r="M14" s="370"/>
      <c r="N14" s="370"/>
      <c r="O14" s="370"/>
      <c r="P14" s="370"/>
      <c r="Q14" s="370"/>
      <c r="R14" s="370"/>
      <c r="S14" s="370"/>
      <c r="T14" s="370"/>
      <c r="U14" s="370"/>
      <c r="V14" s="370"/>
      <c r="W14" s="374"/>
      <c r="X14" s="369"/>
      <c r="Y14" s="369"/>
      <c r="Z14" s="369"/>
      <c r="AA14" s="375"/>
      <c r="AB14" s="370"/>
      <c r="AC14" s="370"/>
    </row>
    <row r="15" spans="1:254" x14ac:dyDescent="0.2">
      <c r="A15" s="379">
        <v>2015</v>
      </c>
      <c r="B15" s="381" t="s">
        <v>285</v>
      </c>
      <c r="C15" s="380">
        <v>8384</v>
      </c>
      <c r="D15" s="381" t="s">
        <v>285</v>
      </c>
      <c r="E15" s="380">
        <v>9996</v>
      </c>
      <c r="F15" s="381" t="s">
        <v>285</v>
      </c>
      <c r="G15" s="380">
        <v>9381</v>
      </c>
      <c r="H15" s="381" t="s">
        <v>285</v>
      </c>
      <c r="I15" s="380">
        <v>10739</v>
      </c>
      <c r="J15" s="380" t="s">
        <v>285</v>
      </c>
      <c r="K15" s="380">
        <v>38501</v>
      </c>
      <c r="L15" s="370"/>
      <c r="M15" s="370"/>
      <c r="N15" s="370"/>
      <c r="O15" s="370"/>
      <c r="P15" s="370"/>
      <c r="Q15" s="370"/>
      <c r="R15" s="370"/>
      <c r="S15" s="370"/>
      <c r="T15" s="370"/>
      <c r="U15" s="370"/>
      <c r="V15" s="370"/>
      <c r="W15" s="374"/>
      <c r="X15" s="369"/>
      <c r="Y15" s="369"/>
      <c r="Z15" s="369"/>
      <c r="AA15" s="375"/>
      <c r="AB15" s="370"/>
      <c r="AC15" s="370"/>
    </row>
    <row r="16" spans="1:254" x14ac:dyDescent="0.2">
      <c r="A16" s="379">
        <v>2016</v>
      </c>
      <c r="B16" s="381" t="s">
        <v>285</v>
      </c>
      <c r="C16" s="380">
        <v>9477</v>
      </c>
      <c r="D16" s="381" t="s">
        <v>285</v>
      </c>
      <c r="E16" s="380">
        <v>11249</v>
      </c>
      <c r="F16" s="381" t="s">
        <v>285</v>
      </c>
      <c r="G16" s="380">
        <v>8319</v>
      </c>
      <c r="H16" s="381" t="s">
        <v>285</v>
      </c>
      <c r="I16" s="380">
        <v>10095</v>
      </c>
      <c r="J16" s="380" t="s">
        <v>285</v>
      </c>
      <c r="K16" s="380">
        <v>39141</v>
      </c>
      <c r="L16" s="370"/>
      <c r="M16" s="370"/>
      <c r="N16" s="370"/>
      <c r="O16" s="370"/>
      <c r="P16" s="370"/>
      <c r="Q16" s="370"/>
      <c r="R16" s="370"/>
      <c r="S16" s="370"/>
      <c r="T16" s="370"/>
      <c r="U16" s="370"/>
      <c r="V16" s="370"/>
      <c r="W16" s="374"/>
      <c r="X16" s="369"/>
      <c r="Y16" s="369"/>
      <c r="Z16" s="369"/>
      <c r="AA16" s="375"/>
      <c r="AB16" s="370"/>
      <c r="AC16" s="370"/>
    </row>
    <row r="17" spans="1:254" x14ac:dyDescent="0.2">
      <c r="A17" s="379">
        <v>2017</v>
      </c>
      <c r="B17" s="380" t="s">
        <v>285</v>
      </c>
      <c r="C17" s="380">
        <v>9705</v>
      </c>
      <c r="D17" s="380" t="s">
        <v>285</v>
      </c>
      <c r="E17" s="380">
        <v>10968</v>
      </c>
      <c r="F17" s="380" t="s">
        <v>285</v>
      </c>
      <c r="G17" s="380">
        <v>9680</v>
      </c>
      <c r="H17" s="380" t="s">
        <v>285</v>
      </c>
      <c r="I17" s="380">
        <v>10777</v>
      </c>
      <c r="J17" s="380" t="s">
        <v>285</v>
      </c>
      <c r="K17" s="380">
        <v>41129</v>
      </c>
      <c r="L17" s="370"/>
      <c r="M17" s="370"/>
      <c r="N17" s="370"/>
      <c r="O17" s="370"/>
      <c r="P17" s="370"/>
      <c r="Q17" s="370"/>
      <c r="R17" s="370"/>
      <c r="S17" s="370"/>
      <c r="T17" s="370"/>
      <c r="U17" s="370"/>
      <c r="V17" s="370"/>
      <c r="W17" s="374"/>
      <c r="X17" s="369"/>
      <c r="Y17" s="369"/>
      <c r="Z17" s="369"/>
      <c r="AA17" s="375"/>
      <c r="AB17" s="370"/>
      <c r="AC17" s="370"/>
    </row>
    <row r="18" spans="1:254" s="389" customFormat="1" x14ac:dyDescent="0.2">
      <c r="A18" s="379">
        <v>2018</v>
      </c>
      <c r="B18" s="380" t="s">
        <v>285</v>
      </c>
      <c r="C18" s="380">
        <v>11215</v>
      </c>
      <c r="D18" s="380" t="s">
        <v>285</v>
      </c>
      <c r="E18" s="380">
        <v>11178</v>
      </c>
      <c r="F18" s="380" t="s">
        <v>285</v>
      </c>
      <c r="G18" s="380">
        <v>11174</v>
      </c>
      <c r="H18" s="380" t="s">
        <v>285</v>
      </c>
      <c r="I18" s="380">
        <v>11437</v>
      </c>
      <c r="J18" s="380" t="s">
        <v>285</v>
      </c>
      <c r="K18" s="380">
        <v>45004</v>
      </c>
      <c r="L18" s="370"/>
      <c r="M18" s="370"/>
      <c r="N18" s="370"/>
      <c r="O18" s="370"/>
      <c r="P18" s="370"/>
      <c r="Q18" s="370"/>
      <c r="R18" s="370"/>
      <c r="S18" s="370"/>
      <c r="T18" s="370"/>
      <c r="U18" s="370"/>
      <c r="V18" s="370"/>
      <c r="W18" s="380"/>
      <c r="X18" s="388"/>
      <c r="Y18" s="388"/>
      <c r="Z18" s="388"/>
      <c r="AA18" s="375"/>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c r="IG18" s="370"/>
      <c r="IH18" s="370"/>
      <c r="II18" s="370"/>
      <c r="IJ18" s="370"/>
      <c r="IK18" s="370"/>
      <c r="IL18" s="370"/>
      <c r="IM18" s="370"/>
      <c r="IN18" s="370"/>
      <c r="IO18" s="370"/>
      <c r="IP18" s="370"/>
      <c r="IQ18" s="370"/>
      <c r="IR18" s="370"/>
      <c r="IS18" s="370"/>
      <c r="IT18" s="370"/>
    </row>
    <row r="19" spans="1:254" ht="13.5" thickBot="1" x14ac:dyDescent="0.25">
      <c r="A19" s="382">
        <v>2019</v>
      </c>
      <c r="B19" s="383" t="s">
        <v>285</v>
      </c>
      <c r="C19" s="383">
        <v>9942</v>
      </c>
      <c r="D19" s="383" t="s">
        <v>285</v>
      </c>
      <c r="E19" s="383">
        <v>11635</v>
      </c>
      <c r="F19" s="383" t="s">
        <v>285</v>
      </c>
      <c r="G19" s="383">
        <v>10410</v>
      </c>
      <c r="H19" s="383" t="s">
        <v>285</v>
      </c>
      <c r="I19" s="383">
        <v>10165</v>
      </c>
      <c r="J19" s="383" t="s">
        <v>285</v>
      </c>
      <c r="K19" s="383">
        <v>42152</v>
      </c>
      <c r="L19" s="370"/>
      <c r="M19" s="370"/>
      <c r="N19" s="370"/>
      <c r="O19" s="370"/>
      <c r="P19" s="370"/>
      <c r="Q19" s="370"/>
      <c r="R19" s="370"/>
      <c r="S19" s="370"/>
      <c r="T19" s="370"/>
      <c r="U19" s="370"/>
      <c r="V19" s="370"/>
      <c r="W19" s="374"/>
      <c r="X19" s="369"/>
      <c r="Y19" s="369"/>
      <c r="Z19" s="369"/>
      <c r="AA19" s="375"/>
      <c r="AB19" s="370"/>
      <c r="AC19" s="370"/>
    </row>
    <row r="20" spans="1:254" x14ac:dyDescent="0.2">
      <c r="L20" s="370"/>
      <c r="M20" s="370"/>
      <c r="N20" s="370"/>
      <c r="O20" s="370"/>
      <c r="P20" s="370"/>
      <c r="Q20" s="370"/>
      <c r="R20" s="370"/>
      <c r="S20" s="370"/>
      <c r="T20" s="370"/>
      <c r="U20" s="370"/>
      <c r="V20" s="370"/>
      <c r="W20" s="374"/>
      <c r="X20" s="369"/>
      <c r="Y20" s="369"/>
      <c r="Z20" s="369"/>
      <c r="AA20" s="375"/>
      <c r="AB20" s="370"/>
      <c r="AC20" s="370"/>
    </row>
    <row r="21" spans="1:254" ht="13.5" thickBot="1" x14ac:dyDescent="0.25">
      <c r="A21" s="382"/>
      <c r="B21" s="383"/>
      <c r="C21" s="383"/>
      <c r="D21" s="383"/>
      <c r="E21" s="383"/>
      <c r="F21" s="383"/>
      <c r="G21" s="383"/>
      <c r="H21" s="383"/>
      <c r="I21" s="383"/>
      <c r="J21" s="383"/>
      <c r="K21" s="383"/>
      <c r="L21" s="370"/>
      <c r="M21" s="370"/>
      <c r="N21" s="370"/>
      <c r="O21" s="370"/>
      <c r="P21" s="370"/>
      <c r="Q21" s="370"/>
      <c r="R21" s="370"/>
      <c r="S21" s="370"/>
      <c r="T21" s="370"/>
      <c r="U21" s="370"/>
      <c r="V21" s="370"/>
      <c r="W21" s="374"/>
      <c r="X21" s="369"/>
      <c r="Y21" s="369"/>
      <c r="Z21" s="369"/>
      <c r="AA21" s="375"/>
      <c r="AB21" s="370"/>
      <c r="AC21" s="370"/>
    </row>
    <row r="22" spans="1:254" x14ac:dyDescent="0.2">
      <c r="A22" s="566" t="s">
        <v>381</v>
      </c>
      <c r="B22" s="566"/>
      <c r="C22" s="566"/>
      <c r="D22" s="566"/>
      <c r="E22" s="566"/>
      <c r="F22" s="566"/>
      <c r="G22" s="566"/>
      <c r="H22" s="566"/>
      <c r="I22" s="566"/>
      <c r="J22" s="566"/>
      <c r="K22" s="566"/>
      <c r="L22" s="370"/>
      <c r="M22" s="370"/>
      <c r="N22" s="370"/>
      <c r="O22" s="370"/>
      <c r="P22" s="370"/>
      <c r="Q22" s="370"/>
      <c r="R22" s="370"/>
      <c r="S22" s="370"/>
      <c r="T22" s="370"/>
      <c r="U22" s="370"/>
      <c r="V22" s="370"/>
      <c r="W22" s="369"/>
      <c r="X22" s="369"/>
      <c r="Y22" s="369"/>
      <c r="Z22" s="369"/>
      <c r="AA22" s="370"/>
      <c r="AB22" s="370"/>
      <c r="AC22" s="370"/>
    </row>
    <row r="23" spans="1:254" x14ac:dyDescent="0.2">
      <c r="A23" s="385"/>
      <c r="B23" s="567" t="s">
        <v>371</v>
      </c>
      <c r="C23" s="567"/>
      <c r="D23" s="567" t="s">
        <v>372</v>
      </c>
      <c r="E23" s="567"/>
      <c r="F23" s="567" t="s">
        <v>373</v>
      </c>
      <c r="G23" s="567"/>
      <c r="H23" s="567" t="s">
        <v>374</v>
      </c>
      <c r="I23" s="567"/>
      <c r="J23" s="567" t="s">
        <v>375</v>
      </c>
      <c r="K23" s="567"/>
      <c r="L23" s="370"/>
      <c r="M23" s="370"/>
      <c r="N23" s="370"/>
      <c r="O23" s="370"/>
      <c r="P23" s="370"/>
      <c r="Q23" s="370"/>
      <c r="R23" s="370"/>
      <c r="S23" s="370"/>
      <c r="T23" s="370"/>
      <c r="U23" s="370"/>
      <c r="V23" s="370"/>
      <c r="W23" s="371"/>
      <c r="X23" s="371"/>
      <c r="Y23" s="371"/>
      <c r="Z23" s="371"/>
      <c r="AA23" s="372"/>
      <c r="AB23" s="372"/>
      <c r="AC23" s="372"/>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c r="IG23" s="373"/>
      <c r="IH23" s="373"/>
      <c r="II23" s="373"/>
      <c r="IJ23" s="373"/>
      <c r="IK23" s="373"/>
      <c r="IL23" s="373"/>
      <c r="IM23" s="373"/>
      <c r="IN23" s="373"/>
      <c r="IO23" s="373"/>
      <c r="IP23" s="373"/>
      <c r="IQ23" s="373"/>
      <c r="IR23" s="373"/>
      <c r="IS23" s="373"/>
      <c r="IT23" s="373"/>
    </row>
    <row r="24" spans="1:254" ht="13.5" thickBot="1" x14ac:dyDescent="0.25">
      <c r="A24" s="386"/>
      <c r="B24" s="384" t="s">
        <v>376</v>
      </c>
      <c r="C24" s="384" t="s">
        <v>377</v>
      </c>
      <c r="D24" s="384" t="s">
        <v>376</v>
      </c>
      <c r="E24" s="384" t="s">
        <v>377</v>
      </c>
      <c r="F24" s="384" t="s">
        <v>376</v>
      </c>
      <c r="G24" s="384" t="s">
        <v>377</v>
      </c>
      <c r="H24" s="384" t="s">
        <v>376</v>
      </c>
      <c r="I24" s="384" t="s">
        <v>377</v>
      </c>
      <c r="J24" s="384" t="s">
        <v>376</v>
      </c>
      <c r="K24" s="384" t="s">
        <v>377</v>
      </c>
      <c r="L24" s="370"/>
      <c r="M24" s="370"/>
      <c r="N24" s="370"/>
      <c r="O24" s="370"/>
      <c r="P24" s="370"/>
      <c r="Q24" s="370"/>
      <c r="R24" s="370"/>
      <c r="S24" s="370"/>
      <c r="T24" s="370"/>
      <c r="U24" s="370"/>
      <c r="V24" s="370"/>
      <c r="W24" s="371"/>
      <c r="X24" s="371"/>
      <c r="Y24" s="371"/>
      <c r="Z24" s="371"/>
      <c r="AA24" s="372"/>
      <c r="AB24" s="372"/>
      <c r="AC24" s="372"/>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373"/>
      <c r="GF24" s="373"/>
      <c r="GG24" s="373"/>
      <c r="GH24" s="373"/>
      <c r="GI24" s="373"/>
      <c r="GJ24" s="373"/>
      <c r="GK24" s="373"/>
      <c r="GL24" s="373"/>
      <c r="GM24" s="373"/>
      <c r="GN24" s="373"/>
      <c r="GO24" s="373"/>
      <c r="GP24" s="373"/>
      <c r="GQ24" s="373"/>
      <c r="GR24" s="373"/>
      <c r="GS24" s="373"/>
      <c r="GT24" s="373"/>
      <c r="GU24" s="373"/>
      <c r="GV24" s="373"/>
      <c r="GW24" s="373"/>
      <c r="GX24" s="373"/>
      <c r="GY24" s="373"/>
      <c r="GZ24" s="373"/>
      <c r="HA24" s="373"/>
      <c r="HB24" s="373"/>
      <c r="HC24" s="373"/>
      <c r="HD24" s="373"/>
      <c r="HE24" s="373"/>
      <c r="HF24" s="373"/>
      <c r="HG24" s="373"/>
      <c r="HH24" s="373"/>
      <c r="HI24" s="373"/>
      <c r="HJ24" s="373"/>
      <c r="HK24" s="373"/>
      <c r="HL24" s="373"/>
      <c r="HM24" s="373"/>
      <c r="HN24" s="373"/>
      <c r="HO24" s="373"/>
      <c r="HP24" s="373"/>
      <c r="HQ24" s="373"/>
      <c r="HR24" s="373"/>
      <c r="HS24" s="373"/>
      <c r="HT24" s="373"/>
      <c r="HU24" s="373"/>
      <c r="HV24" s="373"/>
      <c r="HW24" s="373"/>
      <c r="HX24" s="373"/>
      <c r="HY24" s="373"/>
      <c r="HZ24" s="373"/>
      <c r="IA24" s="373"/>
      <c r="IB24" s="373"/>
      <c r="IC24" s="373"/>
      <c r="ID24" s="373"/>
      <c r="IE24" s="373"/>
      <c r="IF24" s="373"/>
      <c r="IG24" s="373"/>
      <c r="IH24" s="373"/>
      <c r="II24" s="373"/>
      <c r="IJ24" s="373"/>
      <c r="IK24" s="373"/>
      <c r="IL24" s="373"/>
      <c r="IM24" s="373"/>
      <c r="IN24" s="373"/>
      <c r="IO24" s="373"/>
      <c r="IP24" s="373"/>
      <c r="IQ24" s="373"/>
      <c r="IR24" s="373"/>
      <c r="IS24" s="373"/>
      <c r="IT24" s="373"/>
    </row>
    <row r="25" spans="1:254" x14ac:dyDescent="0.2">
      <c r="A25" s="379">
        <v>2009</v>
      </c>
      <c r="B25" s="380">
        <v>584483</v>
      </c>
      <c r="C25" s="387" t="s">
        <v>285</v>
      </c>
      <c r="D25" s="380">
        <v>604170</v>
      </c>
      <c r="E25" s="387" t="s">
        <v>285</v>
      </c>
      <c r="F25" s="380">
        <v>563641</v>
      </c>
      <c r="G25" s="387" t="s">
        <v>285</v>
      </c>
      <c r="H25" s="380">
        <v>673308</v>
      </c>
      <c r="I25" s="387" t="s">
        <v>285</v>
      </c>
      <c r="J25" s="380">
        <v>2425602</v>
      </c>
      <c r="K25" s="387" t="s">
        <v>285</v>
      </c>
      <c r="L25" s="370"/>
      <c r="M25" s="370"/>
      <c r="N25" s="370"/>
      <c r="O25" s="370"/>
      <c r="P25" s="370"/>
      <c r="Q25" s="370"/>
      <c r="R25" s="370"/>
      <c r="S25" s="370"/>
      <c r="T25" s="370"/>
      <c r="U25" s="370"/>
      <c r="V25" s="370"/>
      <c r="W25" s="374"/>
      <c r="X25" s="369"/>
      <c r="Y25" s="369"/>
      <c r="Z25" s="369"/>
      <c r="AA25" s="370"/>
      <c r="AB25" s="370"/>
      <c r="AC25" s="370"/>
    </row>
    <row r="26" spans="1:254" x14ac:dyDescent="0.2">
      <c r="A26" s="379">
        <v>2010</v>
      </c>
      <c r="B26" s="380">
        <v>541364</v>
      </c>
      <c r="C26" s="387" t="s">
        <v>285</v>
      </c>
      <c r="D26" s="380">
        <v>705181</v>
      </c>
      <c r="E26" s="387" t="s">
        <v>285</v>
      </c>
      <c r="F26" s="380">
        <v>587112</v>
      </c>
      <c r="G26" s="387" t="s">
        <v>285</v>
      </c>
      <c r="H26" s="380">
        <v>652170</v>
      </c>
      <c r="I26" s="387" t="s">
        <v>285</v>
      </c>
      <c r="J26" s="380">
        <v>2485827</v>
      </c>
      <c r="K26" s="387" t="s">
        <v>285</v>
      </c>
      <c r="L26" s="370"/>
      <c r="M26" s="370"/>
      <c r="N26" s="370"/>
      <c r="O26" s="370"/>
      <c r="P26" s="370"/>
      <c r="Q26" s="370"/>
      <c r="R26" s="370"/>
      <c r="S26" s="370"/>
      <c r="T26" s="370"/>
      <c r="U26" s="370"/>
      <c r="V26" s="370"/>
      <c r="W26" s="374"/>
      <c r="X26" s="369"/>
      <c r="Y26" s="369"/>
      <c r="Z26" s="369"/>
      <c r="AA26" s="370"/>
      <c r="AB26" s="370"/>
      <c r="AC26" s="370"/>
    </row>
    <row r="27" spans="1:254" x14ac:dyDescent="0.2">
      <c r="A27" s="379">
        <v>2011</v>
      </c>
      <c r="B27" s="380">
        <v>605780</v>
      </c>
      <c r="C27" s="387" t="s">
        <v>285</v>
      </c>
      <c r="D27" s="380">
        <v>648864</v>
      </c>
      <c r="E27" s="387" t="s">
        <v>285</v>
      </c>
      <c r="F27" s="380">
        <v>525920</v>
      </c>
      <c r="G27" s="387" t="s">
        <v>285</v>
      </c>
      <c r="H27" s="380">
        <v>638183</v>
      </c>
      <c r="I27" s="387" t="s">
        <v>285</v>
      </c>
      <c r="J27" s="380">
        <v>2418747</v>
      </c>
      <c r="K27" s="387" t="s">
        <v>285</v>
      </c>
      <c r="L27" s="370"/>
      <c r="M27" s="370"/>
      <c r="N27" s="370"/>
      <c r="O27" s="370"/>
      <c r="P27" s="370"/>
      <c r="Q27" s="370"/>
      <c r="R27" s="370"/>
      <c r="S27" s="370"/>
      <c r="T27" s="370"/>
      <c r="U27" s="370"/>
      <c r="V27" s="370"/>
      <c r="W27" s="374"/>
      <c r="X27" s="369"/>
      <c r="Y27" s="369"/>
      <c r="Z27" s="369"/>
      <c r="AA27" s="370"/>
      <c r="AB27" s="370"/>
      <c r="AC27" s="370"/>
    </row>
    <row r="28" spans="1:254" x14ac:dyDescent="0.2">
      <c r="A28" s="379">
        <v>2012</v>
      </c>
      <c r="B28" s="381">
        <v>530520</v>
      </c>
      <c r="C28" s="387">
        <v>651559</v>
      </c>
      <c r="D28" s="381">
        <v>601217</v>
      </c>
      <c r="E28" s="387">
        <v>722683</v>
      </c>
      <c r="F28" s="381">
        <v>538283</v>
      </c>
      <c r="G28" s="387">
        <v>713242</v>
      </c>
      <c r="H28" s="381">
        <v>571347</v>
      </c>
      <c r="I28" s="387">
        <v>706709</v>
      </c>
      <c r="J28" s="380">
        <v>2241367</v>
      </c>
      <c r="K28" s="387">
        <v>2794193</v>
      </c>
      <c r="L28" s="370"/>
      <c r="M28" s="370"/>
      <c r="N28" s="370"/>
      <c r="O28" s="370"/>
      <c r="P28" s="370"/>
      <c r="Q28" s="370"/>
      <c r="R28" s="370"/>
      <c r="S28" s="370"/>
      <c r="T28" s="370"/>
      <c r="U28" s="370"/>
      <c r="V28" s="370"/>
      <c r="W28" s="374"/>
      <c r="X28" s="369"/>
      <c r="Y28" s="369"/>
      <c r="Z28" s="369"/>
      <c r="AA28" s="370"/>
      <c r="AB28" s="370"/>
      <c r="AC28" s="370"/>
    </row>
    <row r="29" spans="1:254" x14ac:dyDescent="0.2">
      <c r="A29" s="379">
        <v>2013</v>
      </c>
      <c r="B29" s="381">
        <v>550962</v>
      </c>
      <c r="C29" s="387">
        <v>676072</v>
      </c>
      <c r="D29" s="381">
        <v>597673</v>
      </c>
      <c r="E29" s="387">
        <v>746678</v>
      </c>
      <c r="F29" s="381">
        <v>519021</v>
      </c>
      <c r="G29" s="387">
        <v>732404</v>
      </c>
      <c r="H29" s="381">
        <v>564176</v>
      </c>
      <c r="I29" s="387">
        <v>675175</v>
      </c>
      <c r="J29" s="380">
        <v>2231833</v>
      </c>
      <c r="K29" s="387">
        <v>2830329</v>
      </c>
      <c r="L29" s="370"/>
      <c r="M29" s="370"/>
      <c r="N29" s="370"/>
      <c r="O29" s="370"/>
      <c r="P29" s="370"/>
      <c r="Q29" s="370"/>
      <c r="R29" s="370"/>
      <c r="S29" s="370"/>
      <c r="T29" s="370"/>
      <c r="U29" s="370"/>
      <c r="V29" s="370"/>
      <c r="W29" s="374"/>
      <c r="X29" s="369"/>
      <c r="Y29" s="369"/>
      <c r="Z29" s="369"/>
      <c r="AA29" s="370"/>
      <c r="AB29" s="370"/>
      <c r="AC29" s="370"/>
    </row>
    <row r="30" spans="1:254" x14ac:dyDescent="0.2">
      <c r="A30" s="379">
        <v>2014</v>
      </c>
      <c r="B30" s="381">
        <v>492577</v>
      </c>
      <c r="C30" s="387">
        <v>634262</v>
      </c>
      <c r="D30" s="381">
        <v>561562</v>
      </c>
      <c r="E30" s="387">
        <v>724041</v>
      </c>
      <c r="F30" s="381">
        <v>508836</v>
      </c>
      <c r="G30" s="387">
        <v>753186</v>
      </c>
      <c r="H30" s="381">
        <v>547257</v>
      </c>
      <c r="I30" s="387">
        <v>707009</v>
      </c>
      <c r="J30" s="380">
        <v>2110233</v>
      </c>
      <c r="K30" s="387">
        <v>2818499</v>
      </c>
      <c r="L30" s="370"/>
      <c r="M30" s="370"/>
      <c r="N30" s="370"/>
      <c r="O30" s="370"/>
      <c r="P30" s="370"/>
      <c r="Q30" s="370"/>
      <c r="R30" s="370"/>
      <c r="S30" s="370"/>
      <c r="T30" s="370"/>
      <c r="U30" s="370"/>
      <c r="V30" s="370"/>
      <c r="W30" s="374"/>
      <c r="X30" s="369"/>
      <c r="Y30" s="369"/>
      <c r="Z30" s="369"/>
      <c r="AA30" s="370"/>
      <c r="AB30" s="370"/>
      <c r="AC30" s="370"/>
    </row>
    <row r="31" spans="1:254" x14ac:dyDescent="0.2">
      <c r="A31" s="379">
        <v>2015</v>
      </c>
      <c r="B31" s="381" t="s">
        <v>285</v>
      </c>
      <c r="C31" s="380">
        <v>606106</v>
      </c>
      <c r="D31" s="381" t="s">
        <v>285</v>
      </c>
      <c r="E31" s="380">
        <v>768652</v>
      </c>
      <c r="F31" s="381" t="s">
        <v>285</v>
      </c>
      <c r="G31" s="380">
        <v>685238</v>
      </c>
      <c r="H31" s="381" t="s">
        <v>285</v>
      </c>
      <c r="I31" s="380">
        <v>739740</v>
      </c>
      <c r="J31" s="380" t="s">
        <v>285</v>
      </c>
      <c r="K31" s="380">
        <v>2799737</v>
      </c>
      <c r="L31" s="370"/>
      <c r="M31" s="370"/>
      <c r="N31" s="370"/>
      <c r="O31" s="370"/>
      <c r="P31" s="370"/>
      <c r="Q31" s="370"/>
      <c r="R31" s="370"/>
      <c r="S31" s="370"/>
      <c r="T31" s="370"/>
      <c r="U31" s="370"/>
      <c r="V31" s="370"/>
      <c r="W31" s="374"/>
      <c r="X31" s="369"/>
      <c r="Y31" s="369"/>
      <c r="Z31" s="369"/>
      <c r="AA31" s="370"/>
      <c r="AB31" s="370"/>
      <c r="AC31" s="370"/>
    </row>
    <row r="32" spans="1:254" x14ac:dyDescent="0.2">
      <c r="A32" s="379">
        <v>2016</v>
      </c>
      <c r="B32" s="381" t="s">
        <v>285</v>
      </c>
      <c r="C32" s="380">
        <v>658740</v>
      </c>
      <c r="D32" s="381" t="s">
        <v>285</v>
      </c>
      <c r="E32" s="380">
        <v>767538</v>
      </c>
      <c r="F32" s="381" t="s">
        <v>285</v>
      </c>
      <c r="G32" s="380">
        <v>684471</v>
      </c>
      <c r="H32" s="381" t="s">
        <v>285</v>
      </c>
      <c r="I32" s="380">
        <v>698932</v>
      </c>
      <c r="J32" s="380" t="s">
        <v>285</v>
      </c>
      <c r="K32" s="380">
        <v>2809680</v>
      </c>
      <c r="L32" s="370"/>
      <c r="M32" s="370"/>
      <c r="N32" s="370"/>
      <c r="O32" s="370"/>
      <c r="P32" s="370"/>
      <c r="Q32" s="370"/>
      <c r="R32" s="370"/>
      <c r="S32" s="370"/>
      <c r="T32" s="370"/>
      <c r="U32" s="370"/>
      <c r="V32" s="370"/>
      <c r="W32" s="374"/>
      <c r="X32" s="369"/>
      <c r="Y32" s="369"/>
      <c r="Z32" s="369"/>
      <c r="AA32" s="370"/>
      <c r="AB32" s="370"/>
      <c r="AC32" s="370"/>
    </row>
    <row r="33" spans="1:255" x14ac:dyDescent="0.2">
      <c r="A33" s="379">
        <v>2017</v>
      </c>
      <c r="B33" s="380" t="s">
        <v>285</v>
      </c>
      <c r="C33" s="380">
        <v>663242</v>
      </c>
      <c r="D33" s="380" t="s">
        <v>285</v>
      </c>
      <c r="E33" s="380">
        <v>806405</v>
      </c>
      <c r="F33" s="380" t="s">
        <v>285</v>
      </c>
      <c r="G33" s="380">
        <v>665191</v>
      </c>
      <c r="H33" s="380" t="s">
        <v>285</v>
      </c>
      <c r="I33" s="380">
        <v>707142</v>
      </c>
      <c r="J33" s="380" t="s">
        <v>285</v>
      </c>
      <c r="K33" s="380">
        <v>2841980</v>
      </c>
      <c r="L33" s="370"/>
      <c r="M33" s="370"/>
      <c r="N33" s="370"/>
      <c r="O33" s="370"/>
      <c r="P33" s="370"/>
      <c r="Q33" s="370"/>
      <c r="R33" s="370"/>
      <c r="S33" s="370"/>
      <c r="T33" s="370"/>
      <c r="U33" s="370"/>
      <c r="V33" s="370"/>
      <c r="W33" s="374"/>
      <c r="X33" s="369"/>
      <c r="Y33" s="369"/>
      <c r="Z33" s="369"/>
      <c r="AA33" s="370"/>
      <c r="AB33" s="370"/>
      <c r="AC33" s="370"/>
    </row>
    <row r="34" spans="1:255" s="389" customFormat="1" x14ac:dyDescent="0.2">
      <c r="A34" s="379">
        <v>2018</v>
      </c>
      <c r="B34" s="380" t="s">
        <v>285</v>
      </c>
      <c r="C34" s="380">
        <v>733736</v>
      </c>
      <c r="D34" s="380" t="s">
        <v>285</v>
      </c>
      <c r="E34" s="380">
        <v>789370</v>
      </c>
      <c r="F34" s="380" t="s">
        <v>285</v>
      </c>
      <c r="G34" s="380">
        <v>691689</v>
      </c>
      <c r="H34" s="380" t="s">
        <v>285</v>
      </c>
      <c r="I34" s="380">
        <v>743114</v>
      </c>
      <c r="J34" s="380" t="s">
        <v>285</v>
      </c>
      <c r="K34" s="380">
        <v>2957908</v>
      </c>
      <c r="L34" s="370"/>
      <c r="M34" s="370"/>
      <c r="N34" s="370"/>
      <c r="O34" s="370"/>
      <c r="P34" s="370"/>
      <c r="Q34" s="370"/>
      <c r="R34" s="370"/>
      <c r="S34" s="370"/>
      <c r="T34" s="370"/>
      <c r="U34" s="370"/>
      <c r="V34" s="370"/>
      <c r="W34" s="380"/>
      <c r="X34" s="388"/>
      <c r="Y34" s="388"/>
      <c r="Z34" s="388"/>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row>
    <row r="35" spans="1:255" ht="13.5" thickBot="1" x14ac:dyDescent="0.25">
      <c r="A35" s="382">
        <v>2019</v>
      </c>
      <c r="B35" s="383" t="s">
        <v>285</v>
      </c>
      <c r="C35" s="383">
        <v>736140</v>
      </c>
      <c r="D35" s="383" t="s">
        <v>285</v>
      </c>
      <c r="E35" s="383">
        <v>745629</v>
      </c>
      <c r="F35" s="383" t="s">
        <v>285</v>
      </c>
      <c r="G35" s="383">
        <v>740242</v>
      </c>
      <c r="H35" s="383" t="s">
        <v>285</v>
      </c>
      <c r="I35" s="383">
        <v>722778</v>
      </c>
      <c r="J35" s="383" t="s">
        <v>285</v>
      </c>
      <c r="K35" s="383">
        <v>2944789</v>
      </c>
      <c r="L35" s="370"/>
      <c r="M35" s="370"/>
      <c r="N35" s="370"/>
      <c r="O35" s="370"/>
      <c r="P35" s="370"/>
      <c r="Q35" s="370"/>
      <c r="R35" s="370"/>
      <c r="S35" s="370"/>
      <c r="T35" s="370"/>
      <c r="U35" s="370"/>
      <c r="V35" s="370"/>
      <c r="W35" s="374"/>
      <c r="X35" s="369"/>
      <c r="Y35" s="369"/>
      <c r="Z35" s="369"/>
      <c r="AA35" s="370"/>
      <c r="AB35" s="370"/>
      <c r="AC35" s="370"/>
    </row>
    <row r="36" spans="1:255" x14ac:dyDescent="0.2">
      <c r="A36" s="329"/>
      <c r="B36" s="329"/>
      <c r="C36" s="329"/>
      <c r="D36" s="329"/>
      <c r="E36" s="329"/>
      <c r="F36" s="329"/>
      <c r="G36" s="329"/>
      <c r="H36" s="329"/>
      <c r="I36" s="329"/>
      <c r="J36" s="329"/>
      <c r="K36" s="329"/>
      <c r="L36" s="370"/>
      <c r="M36" s="370"/>
      <c r="N36" s="370"/>
      <c r="O36" s="370"/>
      <c r="P36" s="370"/>
      <c r="Q36" s="370"/>
      <c r="R36" s="370"/>
      <c r="S36" s="370"/>
      <c r="T36" s="370"/>
      <c r="U36" s="370"/>
      <c r="V36" s="370"/>
      <c r="W36" s="374"/>
      <c r="X36" s="369"/>
      <c r="Y36" s="369"/>
      <c r="Z36" s="369"/>
      <c r="AA36" s="370"/>
      <c r="AB36" s="370"/>
      <c r="AC36" s="370"/>
    </row>
    <row r="37" spans="1:255" ht="13.5" thickBot="1" x14ac:dyDescent="0.25">
      <c r="A37" s="382"/>
      <c r="B37" s="383"/>
      <c r="C37" s="383"/>
      <c r="D37" s="383"/>
      <c r="E37" s="383"/>
      <c r="F37" s="383"/>
      <c r="G37" s="383"/>
      <c r="H37" s="383"/>
      <c r="I37" s="383"/>
      <c r="J37" s="383"/>
      <c r="K37" s="383"/>
      <c r="L37" s="370"/>
      <c r="M37" s="370"/>
      <c r="N37" s="370"/>
      <c r="O37" s="370"/>
      <c r="P37" s="370"/>
      <c r="Q37" s="370"/>
      <c r="R37" s="370"/>
      <c r="S37" s="370"/>
      <c r="T37" s="370"/>
      <c r="U37" s="370"/>
      <c r="V37" s="370"/>
      <c r="W37" s="374"/>
      <c r="X37" s="369"/>
      <c r="Y37" s="369"/>
      <c r="Z37" s="369"/>
      <c r="AA37" s="370"/>
      <c r="AB37" s="370"/>
      <c r="AC37" s="370"/>
    </row>
    <row r="38" spans="1:255" x14ac:dyDescent="0.2">
      <c r="A38" s="566" t="s">
        <v>386</v>
      </c>
      <c r="B38" s="566"/>
      <c r="C38" s="566"/>
      <c r="D38" s="566"/>
      <c r="E38" s="566"/>
      <c r="F38" s="566"/>
      <c r="G38" s="566"/>
      <c r="H38" s="566"/>
      <c r="I38" s="566"/>
      <c r="J38" s="566"/>
      <c r="K38" s="566"/>
      <c r="L38" s="370"/>
      <c r="M38" s="370"/>
      <c r="N38" s="370"/>
      <c r="O38" s="370"/>
      <c r="P38" s="370"/>
      <c r="Q38" s="370"/>
      <c r="R38" s="370"/>
      <c r="S38" s="370"/>
      <c r="T38" s="370"/>
      <c r="U38" s="370"/>
      <c r="V38" s="370"/>
      <c r="W38" s="369"/>
      <c r="X38" s="369"/>
      <c r="Y38" s="369"/>
      <c r="Z38" s="369"/>
      <c r="AA38" s="370"/>
      <c r="AB38" s="370"/>
      <c r="AC38" s="370"/>
    </row>
    <row r="39" spans="1:255" x14ac:dyDescent="0.2">
      <c r="A39" s="385"/>
      <c r="B39" s="567" t="s">
        <v>371</v>
      </c>
      <c r="C39" s="567"/>
      <c r="D39" s="567" t="s">
        <v>372</v>
      </c>
      <c r="E39" s="567"/>
      <c r="F39" s="567" t="s">
        <v>373</v>
      </c>
      <c r="G39" s="567"/>
      <c r="H39" s="567" t="s">
        <v>374</v>
      </c>
      <c r="I39" s="567"/>
      <c r="J39" s="567" t="s">
        <v>375</v>
      </c>
      <c r="K39" s="567"/>
      <c r="L39" s="370"/>
      <c r="M39" s="370"/>
      <c r="N39" s="370"/>
      <c r="O39" s="370"/>
      <c r="P39" s="370"/>
      <c r="Q39" s="370"/>
      <c r="R39" s="370"/>
      <c r="S39" s="370"/>
      <c r="T39" s="370"/>
      <c r="U39" s="370"/>
      <c r="V39" s="370"/>
      <c r="W39" s="371"/>
      <c r="X39" s="371"/>
      <c r="Y39" s="371"/>
      <c r="Z39" s="371"/>
      <c r="AA39" s="372"/>
      <c r="AB39" s="372"/>
      <c r="AC39" s="372"/>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73"/>
    </row>
    <row r="40" spans="1:255" ht="13.5" thickBot="1" x14ac:dyDescent="0.25">
      <c r="A40" s="386"/>
      <c r="B40" s="384" t="s">
        <v>376</v>
      </c>
      <c r="C40" s="384" t="s">
        <v>377</v>
      </c>
      <c r="D40" s="384" t="s">
        <v>376</v>
      </c>
      <c r="E40" s="384" t="s">
        <v>377</v>
      </c>
      <c r="F40" s="384" t="s">
        <v>376</v>
      </c>
      <c r="G40" s="384" t="s">
        <v>377</v>
      </c>
      <c r="H40" s="384" t="s">
        <v>376</v>
      </c>
      <c r="I40" s="384" t="s">
        <v>377</v>
      </c>
      <c r="J40" s="384" t="s">
        <v>376</v>
      </c>
      <c r="K40" s="384" t="s">
        <v>377</v>
      </c>
      <c r="L40" s="370"/>
      <c r="M40" s="370"/>
      <c r="N40" s="370"/>
      <c r="O40" s="370"/>
      <c r="P40" s="370"/>
      <c r="Q40" s="370"/>
      <c r="R40" s="370"/>
      <c r="S40" s="370"/>
      <c r="T40" s="370"/>
      <c r="U40" s="370"/>
      <c r="V40" s="370"/>
      <c r="W40" s="371"/>
      <c r="X40" s="371"/>
      <c r="Y40" s="371"/>
      <c r="Z40" s="371"/>
      <c r="AA40" s="372"/>
      <c r="AB40" s="372"/>
      <c r="AC40" s="372"/>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c r="IG40" s="373"/>
      <c r="IH40" s="373"/>
      <c r="II40" s="373"/>
      <c r="IJ40" s="373"/>
      <c r="IK40" s="373"/>
      <c r="IL40" s="373"/>
      <c r="IM40" s="373"/>
      <c r="IN40" s="373"/>
      <c r="IO40" s="373"/>
      <c r="IP40" s="373"/>
      <c r="IQ40" s="373"/>
      <c r="IR40" s="373"/>
      <c r="IS40" s="373"/>
      <c r="IT40" s="373"/>
    </row>
    <row r="41" spans="1:255" x14ac:dyDescent="0.2">
      <c r="A41" s="379">
        <v>2009</v>
      </c>
      <c r="B41" s="380">
        <v>77069</v>
      </c>
      <c r="C41" s="387" t="s">
        <v>285</v>
      </c>
      <c r="D41" s="380">
        <v>88815</v>
      </c>
      <c r="E41" s="387" t="s">
        <v>285</v>
      </c>
      <c r="F41" s="380">
        <v>72092</v>
      </c>
      <c r="G41" s="387" t="s">
        <v>285</v>
      </c>
      <c r="H41" s="380">
        <v>90821</v>
      </c>
      <c r="I41" s="387" t="s">
        <v>285</v>
      </c>
      <c r="J41" s="380">
        <v>328796</v>
      </c>
      <c r="K41" s="387" t="s">
        <v>285</v>
      </c>
      <c r="L41" s="378"/>
      <c r="M41" s="378"/>
      <c r="N41" s="378"/>
      <c r="O41" s="378"/>
      <c r="P41" s="378"/>
      <c r="Q41" s="378"/>
      <c r="R41" s="378"/>
      <c r="S41" s="378"/>
      <c r="T41" s="378"/>
      <c r="U41" s="378"/>
      <c r="V41" s="378"/>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row>
    <row r="42" spans="1:255" x14ac:dyDescent="0.2">
      <c r="A42" s="379">
        <v>2010</v>
      </c>
      <c r="B42" s="380">
        <v>67856</v>
      </c>
      <c r="C42" s="387" t="s">
        <v>285</v>
      </c>
      <c r="D42" s="380">
        <v>94612</v>
      </c>
      <c r="E42" s="387" t="s">
        <v>285</v>
      </c>
      <c r="F42" s="380">
        <v>74873</v>
      </c>
      <c r="G42" s="387" t="s">
        <v>285</v>
      </c>
      <c r="H42" s="380">
        <v>78260</v>
      </c>
      <c r="I42" s="387" t="s">
        <v>285</v>
      </c>
      <c r="J42" s="380">
        <v>315601</v>
      </c>
      <c r="K42" s="387" t="s">
        <v>285</v>
      </c>
      <c r="L42" s="378"/>
      <c r="M42" s="378"/>
      <c r="N42" s="378"/>
      <c r="O42" s="378"/>
      <c r="P42" s="378"/>
      <c r="Q42" s="378"/>
      <c r="R42" s="378"/>
      <c r="S42" s="378"/>
      <c r="T42" s="378"/>
      <c r="U42" s="378"/>
      <c r="V42" s="378"/>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row>
    <row r="43" spans="1:255" x14ac:dyDescent="0.2">
      <c r="A43" s="379">
        <v>2011</v>
      </c>
      <c r="B43" s="380">
        <v>78650</v>
      </c>
      <c r="C43" s="387" t="s">
        <v>285</v>
      </c>
      <c r="D43" s="380">
        <v>80409</v>
      </c>
      <c r="E43" s="387" t="s">
        <v>285</v>
      </c>
      <c r="F43" s="380">
        <v>82113</v>
      </c>
      <c r="G43" s="387" t="s">
        <v>285</v>
      </c>
      <c r="H43" s="380">
        <v>83875</v>
      </c>
      <c r="I43" s="387" t="s">
        <v>285</v>
      </c>
      <c r="J43" s="380">
        <v>325047</v>
      </c>
      <c r="K43" s="387" t="s">
        <v>285</v>
      </c>
      <c r="L43" s="378"/>
      <c r="M43" s="378"/>
      <c r="N43" s="378"/>
      <c r="O43" s="378"/>
      <c r="P43" s="378"/>
      <c r="Q43" s="378"/>
      <c r="R43" s="378"/>
      <c r="S43" s="378"/>
      <c r="T43" s="378"/>
      <c r="U43" s="378"/>
      <c r="V43" s="378"/>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c r="IG43" s="376"/>
      <c r="IH43" s="376"/>
      <c r="II43" s="376"/>
      <c r="IJ43" s="376"/>
      <c r="IK43" s="376"/>
      <c r="IL43" s="376"/>
      <c r="IM43" s="376"/>
      <c r="IN43" s="376"/>
      <c r="IO43" s="376"/>
      <c r="IP43" s="376"/>
      <c r="IQ43" s="376"/>
      <c r="IR43" s="376"/>
      <c r="IS43" s="376"/>
      <c r="IT43" s="376"/>
    </row>
    <row r="44" spans="1:255" x14ac:dyDescent="0.2">
      <c r="A44" s="379">
        <v>2012</v>
      </c>
      <c r="B44" s="381">
        <v>69749</v>
      </c>
      <c r="C44" s="387">
        <v>89794</v>
      </c>
      <c r="D44" s="381">
        <v>78888</v>
      </c>
      <c r="E44" s="387">
        <v>95309</v>
      </c>
      <c r="F44" s="381">
        <v>68617</v>
      </c>
      <c r="G44" s="387">
        <v>94617</v>
      </c>
      <c r="H44" s="381">
        <v>72487</v>
      </c>
      <c r="I44" s="387">
        <v>95272</v>
      </c>
      <c r="J44" s="380">
        <v>289741</v>
      </c>
      <c r="K44" s="387">
        <v>374992</v>
      </c>
      <c r="L44" s="378"/>
      <c r="M44" s="378"/>
      <c r="N44" s="378"/>
      <c r="O44" s="378"/>
      <c r="P44" s="378"/>
      <c r="Q44" s="378"/>
      <c r="R44" s="378"/>
      <c r="S44" s="378"/>
      <c r="T44" s="378"/>
      <c r="U44" s="378"/>
      <c r="V44" s="378"/>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row>
    <row r="45" spans="1:255" x14ac:dyDescent="0.2">
      <c r="A45" s="379">
        <v>2013</v>
      </c>
      <c r="B45" s="381">
        <v>67595</v>
      </c>
      <c r="C45" s="387">
        <v>84677</v>
      </c>
      <c r="D45" s="381">
        <v>69396</v>
      </c>
      <c r="E45" s="387">
        <v>88632</v>
      </c>
      <c r="F45" s="381">
        <v>67596</v>
      </c>
      <c r="G45" s="387">
        <v>100724</v>
      </c>
      <c r="H45" s="381">
        <v>71662</v>
      </c>
      <c r="I45" s="387">
        <v>89604</v>
      </c>
      <c r="J45" s="380">
        <v>276249</v>
      </c>
      <c r="K45" s="387">
        <v>363637</v>
      </c>
      <c r="L45" s="378"/>
      <c r="M45" s="378"/>
      <c r="N45" s="378"/>
      <c r="O45" s="378"/>
      <c r="P45" s="378"/>
      <c r="Q45" s="378"/>
      <c r="R45" s="378"/>
      <c r="S45" s="378"/>
      <c r="T45" s="378"/>
      <c r="U45" s="378"/>
      <c r="V45" s="378"/>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row>
    <row r="46" spans="1:255" x14ac:dyDescent="0.2">
      <c r="A46" s="379">
        <v>2014</v>
      </c>
      <c r="B46" s="381">
        <v>61154</v>
      </c>
      <c r="C46" s="387">
        <v>81592</v>
      </c>
      <c r="D46" s="381">
        <v>75094</v>
      </c>
      <c r="E46" s="387">
        <v>101602</v>
      </c>
      <c r="F46" s="381">
        <v>64366</v>
      </c>
      <c r="G46" s="387">
        <v>102602</v>
      </c>
      <c r="H46" s="381">
        <v>67166</v>
      </c>
      <c r="I46" s="387">
        <v>89397</v>
      </c>
      <c r="J46" s="380">
        <v>267780</v>
      </c>
      <c r="K46" s="387">
        <v>375192</v>
      </c>
      <c r="L46" s="378"/>
      <c r="M46" s="378"/>
      <c r="N46" s="378"/>
      <c r="O46" s="378"/>
      <c r="P46" s="378"/>
      <c r="Q46" s="378"/>
      <c r="R46" s="378"/>
      <c r="S46" s="378"/>
      <c r="T46" s="378"/>
      <c r="U46" s="378"/>
      <c r="V46" s="378"/>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c r="IG46" s="376"/>
      <c r="IH46" s="376"/>
      <c r="II46" s="376"/>
      <c r="IJ46" s="376"/>
      <c r="IK46" s="376"/>
      <c r="IL46" s="376"/>
      <c r="IM46" s="376"/>
      <c r="IN46" s="376"/>
      <c r="IO46" s="376"/>
      <c r="IP46" s="376"/>
      <c r="IQ46" s="376"/>
      <c r="IR46" s="376"/>
      <c r="IS46" s="376"/>
      <c r="IT46" s="376"/>
    </row>
    <row r="47" spans="1:255" x14ac:dyDescent="0.2">
      <c r="A47" s="379">
        <v>2015</v>
      </c>
      <c r="B47" s="381" t="s">
        <v>285</v>
      </c>
      <c r="C47" s="380">
        <v>92002</v>
      </c>
      <c r="D47" s="381" t="s">
        <v>285</v>
      </c>
      <c r="E47" s="380">
        <v>106860</v>
      </c>
      <c r="F47" s="381" t="s">
        <v>285</v>
      </c>
      <c r="G47" s="380">
        <v>99724</v>
      </c>
      <c r="H47" s="381" t="s">
        <v>285</v>
      </c>
      <c r="I47" s="380">
        <v>118047</v>
      </c>
      <c r="J47" s="380" t="s">
        <v>285</v>
      </c>
      <c r="K47" s="380">
        <v>416633</v>
      </c>
      <c r="L47" s="378"/>
      <c r="M47" s="378"/>
      <c r="N47" s="378"/>
      <c r="O47" s="378"/>
      <c r="P47" s="378"/>
      <c r="Q47" s="378"/>
      <c r="R47" s="378"/>
      <c r="S47" s="378"/>
      <c r="T47" s="378"/>
      <c r="U47" s="378"/>
      <c r="V47" s="378"/>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row>
    <row r="48" spans="1:255" x14ac:dyDescent="0.2">
      <c r="A48" s="379">
        <v>2016</v>
      </c>
      <c r="B48" s="381" t="s">
        <v>285</v>
      </c>
      <c r="C48" s="380">
        <v>105135</v>
      </c>
      <c r="D48" s="381" t="s">
        <v>285</v>
      </c>
      <c r="E48" s="380">
        <v>121988</v>
      </c>
      <c r="F48" s="381" t="s">
        <v>285</v>
      </c>
      <c r="G48" s="380">
        <v>91151</v>
      </c>
      <c r="H48" s="381" t="s">
        <v>285</v>
      </c>
      <c r="I48" s="380">
        <v>108621</v>
      </c>
      <c r="J48" s="380" t="s">
        <v>285</v>
      </c>
      <c r="K48" s="380">
        <v>426895</v>
      </c>
      <c r="L48" s="378"/>
      <c r="M48" s="378"/>
      <c r="N48" s="378"/>
      <c r="O48" s="378"/>
      <c r="P48" s="378"/>
      <c r="Q48" s="378"/>
      <c r="R48" s="378"/>
      <c r="S48" s="378"/>
      <c r="T48" s="378"/>
      <c r="U48" s="378"/>
      <c r="V48" s="378"/>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row>
    <row r="49" spans="1:255" x14ac:dyDescent="0.2">
      <c r="A49" s="379">
        <v>2017</v>
      </c>
      <c r="B49" s="380" t="s">
        <v>285</v>
      </c>
      <c r="C49" s="380">
        <v>105989</v>
      </c>
      <c r="D49" s="380" t="s">
        <v>285</v>
      </c>
      <c r="E49" s="380">
        <v>124571</v>
      </c>
      <c r="F49" s="380" t="s">
        <v>285</v>
      </c>
      <c r="G49" s="380">
        <v>102018</v>
      </c>
      <c r="H49" s="380" t="s">
        <v>285</v>
      </c>
      <c r="I49" s="380">
        <v>116812</v>
      </c>
      <c r="J49" s="380" t="s">
        <v>285</v>
      </c>
      <c r="K49" s="380">
        <v>449390</v>
      </c>
      <c r="L49" s="378"/>
      <c r="M49" s="378"/>
      <c r="N49" s="378"/>
      <c r="O49" s="378"/>
      <c r="P49" s="378"/>
      <c r="Q49" s="378"/>
      <c r="R49" s="378"/>
      <c r="S49" s="378"/>
      <c r="T49" s="378"/>
      <c r="U49" s="378"/>
      <c r="V49" s="378"/>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c r="IH49" s="376"/>
      <c r="II49" s="376"/>
      <c r="IJ49" s="376"/>
      <c r="IK49" s="376"/>
      <c r="IL49" s="376"/>
      <c r="IM49" s="376"/>
      <c r="IN49" s="376"/>
      <c r="IO49" s="376"/>
      <c r="IP49" s="376"/>
      <c r="IQ49" s="376"/>
      <c r="IR49" s="376"/>
      <c r="IS49" s="376"/>
      <c r="IT49" s="376"/>
      <c r="IU49" s="376"/>
    </row>
    <row r="50" spans="1:255" s="389" customFormat="1" x14ac:dyDescent="0.2">
      <c r="A50" s="379">
        <v>2018</v>
      </c>
      <c r="B50" s="380" t="s">
        <v>285</v>
      </c>
      <c r="C50" s="380">
        <v>120157</v>
      </c>
      <c r="D50" s="380" t="s">
        <v>285</v>
      </c>
      <c r="E50" s="380">
        <v>122241</v>
      </c>
      <c r="F50" s="380" t="s">
        <v>285</v>
      </c>
      <c r="G50" s="380">
        <v>112090</v>
      </c>
      <c r="H50" s="380" t="s">
        <v>285</v>
      </c>
      <c r="I50" s="380">
        <v>120719</v>
      </c>
      <c r="J50" s="380" t="s">
        <v>285</v>
      </c>
      <c r="K50" s="380">
        <v>475207</v>
      </c>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c r="IK50" s="378"/>
      <c r="IL50" s="378"/>
      <c r="IM50" s="378"/>
      <c r="IN50" s="378"/>
      <c r="IO50" s="378"/>
      <c r="IP50" s="378"/>
      <c r="IQ50" s="378"/>
      <c r="IR50" s="378"/>
      <c r="IS50" s="378"/>
      <c r="IT50" s="378"/>
      <c r="IU50" s="378"/>
    </row>
    <row r="51" spans="1:255" ht="13.5" thickBot="1" x14ac:dyDescent="0.25">
      <c r="A51" s="382">
        <v>2019</v>
      </c>
      <c r="B51" s="383" t="s">
        <v>285</v>
      </c>
      <c r="C51" s="383">
        <v>109487</v>
      </c>
      <c r="D51" s="383" t="s">
        <v>285</v>
      </c>
      <c r="E51" s="383">
        <v>119746</v>
      </c>
      <c r="F51" s="383" t="s">
        <v>285</v>
      </c>
      <c r="G51" s="383">
        <v>111529</v>
      </c>
      <c r="H51" s="383" t="s">
        <v>285</v>
      </c>
      <c r="I51" s="383">
        <v>103431</v>
      </c>
      <c r="J51" s="383" t="s">
        <v>285</v>
      </c>
      <c r="K51" s="383">
        <v>444192</v>
      </c>
      <c r="L51" s="378"/>
      <c r="M51" s="378"/>
      <c r="N51" s="378"/>
      <c r="O51" s="378"/>
      <c r="P51" s="378"/>
      <c r="Q51" s="378"/>
      <c r="R51" s="378"/>
      <c r="S51" s="378"/>
      <c r="T51" s="378"/>
      <c r="U51" s="378"/>
      <c r="V51" s="378"/>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row>
    <row r="52" spans="1:255" x14ac:dyDescent="0.2">
      <c r="L52" s="378"/>
      <c r="M52" s="378"/>
      <c r="N52" s="378"/>
      <c r="O52" s="378"/>
      <c r="P52" s="378"/>
      <c r="Q52" s="378"/>
      <c r="R52" s="378"/>
      <c r="S52" s="378"/>
      <c r="T52" s="378"/>
      <c r="U52" s="378"/>
      <c r="V52" s="378"/>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row>
    <row r="53" spans="1:255" ht="13.5" thickBot="1" x14ac:dyDescent="0.25">
      <c r="A53" s="382"/>
      <c r="B53" s="383"/>
      <c r="C53" s="383"/>
      <c r="D53" s="383"/>
      <c r="E53" s="383"/>
      <c r="F53" s="383"/>
      <c r="G53" s="383"/>
      <c r="H53" s="383"/>
      <c r="I53" s="383"/>
      <c r="J53" s="383"/>
      <c r="K53" s="383"/>
      <c r="L53" s="378"/>
      <c r="M53" s="378"/>
      <c r="N53" s="378"/>
      <c r="O53" s="378"/>
      <c r="P53" s="378"/>
      <c r="Q53" s="378"/>
      <c r="R53" s="378"/>
      <c r="S53" s="378"/>
      <c r="T53" s="378"/>
      <c r="U53" s="378"/>
      <c r="V53" s="378"/>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row>
    <row r="54" spans="1:255" x14ac:dyDescent="0.2">
      <c r="A54" s="566" t="s">
        <v>387</v>
      </c>
      <c r="B54" s="566"/>
      <c r="C54" s="566"/>
      <c r="D54" s="566"/>
      <c r="E54" s="566"/>
      <c r="F54" s="566"/>
      <c r="G54" s="566"/>
      <c r="H54" s="566"/>
      <c r="I54" s="566"/>
      <c r="J54" s="566"/>
      <c r="K54" s="566"/>
      <c r="L54" s="370"/>
      <c r="M54" s="370"/>
      <c r="N54" s="370"/>
      <c r="O54" s="370"/>
      <c r="P54" s="370"/>
      <c r="Q54" s="370"/>
      <c r="R54" s="370"/>
      <c r="S54" s="370"/>
      <c r="T54" s="370"/>
      <c r="U54" s="370"/>
      <c r="V54" s="370"/>
      <c r="W54" s="369"/>
      <c r="X54" s="369"/>
      <c r="Y54" s="369"/>
      <c r="Z54" s="369"/>
      <c r="AA54" s="370"/>
      <c r="AB54" s="370"/>
      <c r="AC54" s="370"/>
    </row>
    <row r="55" spans="1:255" x14ac:dyDescent="0.2">
      <c r="A55" s="385"/>
      <c r="B55" s="567" t="s">
        <v>371</v>
      </c>
      <c r="C55" s="567"/>
      <c r="D55" s="567" t="s">
        <v>372</v>
      </c>
      <c r="E55" s="567"/>
      <c r="F55" s="567" t="s">
        <v>373</v>
      </c>
      <c r="G55" s="567"/>
      <c r="H55" s="567" t="s">
        <v>374</v>
      </c>
      <c r="I55" s="567"/>
      <c r="J55" s="567" t="s">
        <v>375</v>
      </c>
      <c r="K55" s="567"/>
      <c r="L55" s="370"/>
      <c r="M55" s="370"/>
      <c r="N55" s="370"/>
      <c r="O55" s="370"/>
      <c r="P55" s="370"/>
      <c r="Q55" s="370"/>
      <c r="R55" s="370"/>
      <c r="S55" s="370"/>
      <c r="T55" s="370"/>
      <c r="U55" s="370"/>
      <c r="V55" s="370"/>
      <c r="W55" s="371"/>
      <c r="X55" s="371"/>
      <c r="Y55" s="371"/>
      <c r="Z55" s="371"/>
      <c r="AA55" s="372"/>
      <c r="AB55" s="372"/>
      <c r="AC55" s="372"/>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c r="IG55" s="373"/>
      <c r="IH55" s="373"/>
      <c r="II55" s="373"/>
      <c r="IJ55" s="373"/>
      <c r="IK55" s="373"/>
      <c r="IL55" s="373"/>
      <c r="IM55" s="373"/>
      <c r="IN55" s="373"/>
      <c r="IO55" s="373"/>
      <c r="IP55" s="373"/>
      <c r="IQ55" s="373"/>
      <c r="IR55" s="373"/>
      <c r="IS55" s="373"/>
      <c r="IT55" s="373"/>
    </row>
    <row r="56" spans="1:255" ht="13.5" thickBot="1" x14ac:dyDescent="0.25">
      <c r="A56" s="386"/>
      <c r="B56" s="384" t="s">
        <v>376</v>
      </c>
      <c r="C56" s="384" t="s">
        <v>377</v>
      </c>
      <c r="D56" s="384" t="s">
        <v>376</v>
      </c>
      <c r="E56" s="384" t="s">
        <v>377</v>
      </c>
      <c r="F56" s="384" t="s">
        <v>376</v>
      </c>
      <c r="G56" s="384" t="s">
        <v>377</v>
      </c>
      <c r="H56" s="384" t="s">
        <v>376</v>
      </c>
      <c r="I56" s="384" t="s">
        <v>377</v>
      </c>
      <c r="J56" s="384" t="s">
        <v>376</v>
      </c>
      <c r="K56" s="384" t="s">
        <v>377</v>
      </c>
      <c r="L56" s="370"/>
      <c r="M56" s="370"/>
      <c r="N56" s="370"/>
      <c r="O56" s="370"/>
      <c r="P56" s="370"/>
      <c r="Q56" s="370"/>
      <c r="R56" s="370"/>
      <c r="S56" s="370"/>
      <c r="T56" s="370"/>
      <c r="U56" s="370"/>
      <c r="V56" s="370"/>
      <c r="W56" s="371"/>
      <c r="X56" s="371"/>
      <c r="Y56" s="371"/>
      <c r="Z56" s="371"/>
      <c r="AA56" s="372"/>
      <c r="AB56" s="372"/>
      <c r="AC56" s="372"/>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c r="IG56" s="373"/>
      <c r="IH56" s="373"/>
      <c r="II56" s="373"/>
      <c r="IJ56" s="373"/>
      <c r="IK56" s="373"/>
      <c r="IL56" s="373"/>
      <c r="IM56" s="373"/>
      <c r="IN56" s="373"/>
      <c r="IO56" s="373"/>
      <c r="IP56" s="373"/>
      <c r="IQ56" s="373"/>
      <c r="IR56" s="373"/>
      <c r="IS56" s="373"/>
      <c r="IT56" s="373"/>
    </row>
    <row r="57" spans="1:255" x14ac:dyDescent="0.2">
      <c r="A57" s="379">
        <v>2009</v>
      </c>
      <c r="B57" s="380">
        <v>8023</v>
      </c>
      <c r="C57" s="387" t="s">
        <v>285</v>
      </c>
      <c r="D57" s="380">
        <v>7858</v>
      </c>
      <c r="E57" s="387" t="s">
        <v>285</v>
      </c>
      <c r="F57" s="380">
        <v>7404</v>
      </c>
      <c r="G57" s="387" t="s">
        <v>285</v>
      </c>
      <c r="H57" s="380">
        <v>8832</v>
      </c>
      <c r="I57" s="387" t="s">
        <v>285</v>
      </c>
      <c r="J57" s="380">
        <v>32118</v>
      </c>
      <c r="K57" s="387" t="s">
        <v>285</v>
      </c>
      <c r="L57" s="370"/>
      <c r="M57" s="370"/>
      <c r="N57" s="370"/>
      <c r="O57" s="370"/>
      <c r="P57" s="370"/>
      <c r="Q57" s="370"/>
      <c r="R57" s="370"/>
      <c r="S57" s="370"/>
      <c r="T57" s="370"/>
      <c r="U57" s="370"/>
      <c r="V57" s="370"/>
      <c r="IU57" s="366"/>
    </row>
    <row r="58" spans="1:255" x14ac:dyDescent="0.2">
      <c r="A58" s="379">
        <v>2010</v>
      </c>
      <c r="B58" s="380">
        <v>7154</v>
      </c>
      <c r="C58" s="387" t="s">
        <v>285</v>
      </c>
      <c r="D58" s="380">
        <v>9257</v>
      </c>
      <c r="E58" s="387" t="s">
        <v>285</v>
      </c>
      <c r="F58" s="380">
        <v>7476</v>
      </c>
      <c r="G58" s="387" t="s">
        <v>285</v>
      </c>
      <c r="H58" s="380">
        <v>8851</v>
      </c>
      <c r="I58" s="387" t="s">
        <v>285</v>
      </c>
      <c r="J58" s="380">
        <v>32738</v>
      </c>
      <c r="K58" s="387" t="s">
        <v>285</v>
      </c>
      <c r="L58" s="370"/>
      <c r="M58" s="370"/>
      <c r="N58" s="370"/>
      <c r="O58" s="370"/>
      <c r="P58" s="370"/>
      <c r="Q58" s="370"/>
      <c r="R58" s="370"/>
      <c r="S58" s="370"/>
      <c r="T58" s="370"/>
      <c r="U58" s="370"/>
      <c r="V58" s="370"/>
      <c r="IU58" s="366"/>
    </row>
    <row r="59" spans="1:255" x14ac:dyDescent="0.2">
      <c r="A59" s="379">
        <v>2011</v>
      </c>
      <c r="B59" s="380">
        <v>8621</v>
      </c>
      <c r="C59" s="387" t="s">
        <v>285</v>
      </c>
      <c r="D59" s="380">
        <v>8875</v>
      </c>
      <c r="E59" s="387" t="s">
        <v>285</v>
      </c>
      <c r="F59" s="380">
        <v>7403</v>
      </c>
      <c r="G59" s="387" t="s">
        <v>285</v>
      </c>
      <c r="H59" s="380">
        <v>8518</v>
      </c>
      <c r="I59" s="387" t="s">
        <v>285</v>
      </c>
      <c r="J59" s="380">
        <v>33417</v>
      </c>
      <c r="K59" s="387" t="s">
        <v>285</v>
      </c>
      <c r="L59" s="370"/>
      <c r="M59" s="370"/>
      <c r="N59" s="370"/>
      <c r="O59" s="370"/>
      <c r="P59" s="370"/>
      <c r="Q59" s="370"/>
      <c r="R59" s="370"/>
      <c r="S59" s="370"/>
      <c r="T59" s="370"/>
      <c r="U59" s="370"/>
      <c r="V59" s="370"/>
      <c r="IU59" s="366"/>
    </row>
    <row r="60" spans="1:255" x14ac:dyDescent="0.2">
      <c r="A60" s="379">
        <v>2012</v>
      </c>
      <c r="B60" s="381">
        <v>7148</v>
      </c>
      <c r="C60" s="387">
        <v>8689</v>
      </c>
      <c r="D60" s="381">
        <v>7985</v>
      </c>
      <c r="E60" s="387">
        <v>9462</v>
      </c>
      <c r="F60" s="381">
        <v>7318</v>
      </c>
      <c r="G60" s="387">
        <v>9591</v>
      </c>
      <c r="H60" s="381">
        <v>7915</v>
      </c>
      <c r="I60" s="387">
        <v>9563</v>
      </c>
      <c r="J60" s="380">
        <v>30367</v>
      </c>
      <c r="K60" s="387">
        <v>37305</v>
      </c>
      <c r="L60" s="370"/>
      <c r="M60" s="370"/>
      <c r="N60" s="370"/>
      <c r="O60" s="370"/>
      <c r="P60" s="370"/>
      <c r="Q60" s="370"/>
      <c r="R60" s="370"/>
      <c r="S60" s="370"/>
      <c r="T60" s="370"/>
      <c r="U60" s="370"/>
      <c r="V60" s="370"/>
      <c r="IU60" s="366"/>
    </row>
    <row r="61" spans="1:255" x14ac:dyDescent="0.2">
      <c r="A61" s="379">
        <v>2013</v>
      </c>
      <c r="B61" s="381">
        <v>7650</v>
      </c>
      <c r="C61" s="387">
        <v>9321</v>
      </c>
      <c r="D61" s="381">
        <v>7855</v>
      </c>
      <c r="E61" s="387">
        <v>9712</v>
      </c>
      <c r="F61" s="381">
        <v>7255</v>
      </c>
      <c r="G61" s="387">
        <v>10258</v>
      </c>
      <c r="H61" s="381">
        <v>7948</v>
      </c>
      <c r="I61" s="387">
        <v>9338</v>
      </c>
      <c r="J61" s="380">
        <v>30708</v>
      </c>
      <c r="K61" s="387">
        <v>38629</v>
      </c>
      <c r="L61" s="370"/>
      <c r="M61" s="370"/>
      <c r="N61" s="370"/>
      <c r="O61" s="370"/>
      <c r="P61" s="370"/>
      <c r="Q61" s="370"/>
      <c r="R61" s="370"/>
      <c r="S61" s="370"/>
      <c r="T61" s="370"/>
      <c r="U61" s="370"/>
      <c r="V61" s="370"/>
      <c r="IU61" s="366"/>
    </row>
    <row r="62" spans="1:255" x14ac:dyDescent="0.2">
      <c r="A62" s="379">
        <v>2014</v>
      </c>
      <c r="B62" s="381">
        <v>6644</v>
      </c>
      <c r="C62" s="387">
        <v>8539</v>
      </c>
      <c r="D62" s="381">
        <v>7848</v>
      </c>
      <c r="E62" s="387">
        <v>9910</v>
      </c>
      <c r="F62" s="381">
        <v>7626</v>
      </c>
      <c r="G62" s="387">
        <v>11097</v>
      </c>
      <c r="H62" s="381">
        <v>7430</v>
      </c>
      <c r="I62" s="387">
        <v>9261</v>
      </c>
      <c r="J62" s="380">
        <v>29548</v>
      </c>
      <c r="K62" s="387">
        <v>38808</v>
      </c>
      <c r="L62" s="370"/>
      <c r="M62" s="370"/>
      <c r="N62" s="370"/>
      <c r="O62" s="370"/>
      <c r="P62" s="370"/>
      <c r="Q62" s="370"/>
      <c r="R62" s="370"/>
      <c r="S62" s="370"/>
      <c r="T62" s="370"/>
      <c r="U62" s="370"/>
      <c r="V62" s="370"/>
      <c r="IU62" s="366"/>
    </row>
    <row r="63" spans="1:255" x14ac:dyDescent="0.2">
      <c r="A63" s="379">
        <v>2015</v>
      </c>
      <c r="B63" s="381" t="s">
        <v>285</v>
      </c>
      <c r="C63" s="380">
        <v>8563</v>
      </c>
      <c r="D63" s="381" t="s">
        <v>285</v>
      </c>
      <c r="E63" s="380">
        <v>10288</v>
      </c>
      <c r="F63" s="381" t="s">
        <v>285</v>
      </c>
      <c r="G63" s="380">
        <v>9179</v>
      </c>
      <c r="H63" s="381" t="s">
        <v>285</v>
      </c>
      <c r="I63" s="380">
        <v>10073</v>
      </c>
      <c r="J63" s="380" t="s">
        <v>285</v>
      </c>
      <c r="K63" s="380">
        <v>38102</v>
      </c>
      <c r="L63" s="370"/>
      <c r="M63" s="370"/>
      <c r="N63" s="370"/>
      <c r="O63" s="370"/>
      <c r="P63" s="370"/>
      <c r="Q63" s="370"/>
      <c r="R63" s="370"/>
      <c r="S63" s="370"/>
      <c r="T63" s="370"/>
      <c r="U63" s="370"/>
      <c r="V63" s="370"/>
      <c r="IU63" s="366"/>
    </row>
    <row r="64" spans="1:255" x14ac:dyDescent="0.2">
      <c r="A64" s="379">
        <v>2016</v>
      </c>
      <c r="B64" s="381" t="s">
        <v>285</v>
      </c>
      <c r="C64" s="380">
        <v>9196</v>
      </c>
      <c r="D64" s="381" t="s">
        <v>285</v>
      </c>
      <c r="E64" s="380">
        <v>10830</v>
      </c>
      <c r="F64" s="381" t="s">
        <v>285</v>
      </c>
      <c r="G64" s="380">
        <v>9104</v>
      </c>
      <c r="H64" s="381" t="s">
        <v>285</v>
      </c>
      <c r="I64" s="380">
        <v>10143</v>
      </c>
      <c r="J64" s="380" t="s">
        <v>285</v>
      </c>
      <c r="K64" s="380">
        <v>39273</v>
      </c>
      <c r="L64" s="370"/>
      <c r="M64" s="370"/>
      <c r="N64" s="370"/>
      <c r="O64" s="370"/>
      <c r="P64" s="370"/>
      <c r="Q64" s="370"/>
      <c r="R64" s="370"/>
      <c r="S64" s="370"/>
      <c r="T64" s="370"/>
      <c r="U64" s="370"/>
      <c r="V64" s="370"/>
      <c r="IU64" s="366"/>
    </row>
    <row r="65" spans="1:255" x14ac:dyDescent="0.2">
      <c r="A65" s="379">
        <v>2017</v>
      </c>
      <c r="B65" s="380" t="s">
        <v>285</v>
      </c>
      <c r="C65" s="380">
        <v>9198</v>
      </c>
      <c r="D65" s="380" t="s">
        <v>285</v>
      </c>
      <c r="E65" s="380">
        <v>11357</v>
      </c>
      <c r="F65" s="380" t="s">
        <v>285</v>
      </c>
      <c r="G65" s="380">
        <v>8539</v>
      </c>
      <c r="H65" s="380" t="s">
        <v>285</v>
      </c>
      <c r="I65" s="380">
        <v>9460</v>
      </c>
      <c r="J65" s="380" t="s">
        <v>285</v>
      </c>
      <c r="K65" s="380">
        <v>38553</v>
      </c>
      <c r="L65" s="370"/>
      <c r="M65" s="370"/>
      <c r="N65" s="370"/>
      <c r="O65" s="370"/>
      <c r="P65" s="370"/>
      <c r="Q65" s="370"/>
      <c r="R65" s="370"/>
      <c r="S65" s="370"/>
      <c r="T65" s="370"/>
      <c r="U65" s="370"/>
      <c r="V65" s="370"/>
      <c r="IU65" s="366"/>
    </row>
    <row r="66" spans="1:255" s="389" customFormat="1" x14ac:dyDescent="0.2">
      <c r="A66" s="379">
        <v>2018</v>
      </c>
      <c r="B66" s="380" t="s">
        <v>285</v>
      </c>
      <c r="C66" s="380">
        <v>9419</v>
      </c>
      <c r="D66" s="380" t="s">
        <v>285</v>
      </c>
      <c r="E66" s="380">
        <v>11048</v>
      </c>
      <c r="F66" s="380" t="s">
        <v>285</v>
      </c>
      <c r="G66" s="380">
        <v>9543</v>
      </c>
      <c r="H66" s="380" t="s">
        <v>285</v>
      </c>
      <c r="I66" s="380">
        <v>10649</v>
      </c>
      <c r="J66" s="380" t="s">
        <v>285</v>
      </c>
      <c r="K66" s="380">
        <v>40658</v>
      </c>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c r="IH66" s="370"/>
      <c r="II66" s="370"/>
      <c r="IJ66" s="370"/>
      <c r="IK66" s="370"/>
      <c r="IL66" s="370"/>
      <c r="IM66" s="370"/>
      <c r="IN66" s="370"/>
      <c r="IO66" s="370"/>
      <c r="IP66" s="370"/>
      <c r="IQ66" s="370"/>
      <c r="IR66" s="370"/>
      <c r="IS66" s="370"/>
      <c r="IT66" s="370"/>
      <c r="IU66" s="370"/>
    </row>
    <row r="67" spans="1:255" s="389" customFormat="1" ht="13.5" thickBot="1" x14ac:dyDescent="0.25">
      <c r="A67" s="379">
        <v>2019</v>
      </c>
      <c r="B67" s="389" t="s">
        <v>285</v>
      </c>
      <c r="C67" s="380">
        <v>10479</v>
      </c>
      <c r="D67" s="380" t="s">
        <v>285</v>
      </c>
      <c r="E67" s="380">
        <v>10449</v>
      </c>
      <c r="F67" s="380" t="s">
        <v>285</v>
      </c>
      <c r="G67" s="380">
        <v>10251</v>
      </c>
      <c r="H67" s="380" t="s">
        <v>285</v>
      </c>
      <c r="I67" s="380">
        <v>8929</v>
      </c>
      <c r="J67" s="380" t="s">
        <v>285</v>
      </c>
      <c r="K67" s="380">
        <v>40108</v>
      </c>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c r="BW67" s="370"/>
      <c r="BX67" s="370"/>
      <c r="BY67" s="370"/>
      <c r="BZ67" s="370"/>
      <c r="CA67" s="370"/>
      <c r="CB67" s="370"/>
      <c r="CC67" s="370"/>
      <c r="CD67" s="370"/>
      <c r="CE67" s="370"/>
      <c r="CF67" s="370"/>
      <c r="CG67" s="370"/>
      <c r="CH67" s="370"/>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0"/>
      <c r="DJ67" s="370"/>
      <c r="DK67" s="370"/>
      <c r="DL67" s="370"/>
      <c r="DM67" s="370"/>
      <c r="DN67" s="370"/>
      <c r="DO67" s="370"/>
      <c r="DP67" s="370"/>
      <c r="DQ67" s="370"/>
      <c r="DR67" s="370"/>
      <c r="DS67" s="370"/>
      <c r="DT67" s="370"/>
      <c r="DU67" s="370"/>
      <c r="DV67" s="370"/>
      <c r="DW67" s="370"/>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0"/>
      <c r="EY67" s="370"/>
      <c r="EZ67" s="370"/>
      <c r="FA67" s="370"/>
      <c r="FB67" s="370"/>
      <c r="FC67" s="370"/>
      <c r="FD67" s="370"/>
      <c r="FE67" s="370"/>
      <c r="FF67" s="370"/>
      <c r="FG67" s="370"/>
      <c r="FH67" s="370"/>
      <c r="FI67" s="370"/>
      <c r="FJ67" s="370"/>
      <c r="FK67" s="370"/>
      <c r="FL67" s="370"/>
      <c r="FM67" s="370"/>
      <c r="FN67" s="370"/>
      <c r="FO67" s="370"/>
      <c r="FP67" s="370"/>
      <c r="FQ67" s="370"/>
      <c r="FR67" s="370"/>
      <c r="FS67" s="370"/>
      <c r="FT67" s="370"/>
      <c r="FU67" s="370"/>
      <c r="FV67" s="370"/>
      <c r="FW67" s="370"/>
      <c r="FX67" s="370"/>
      <c r="FY67" s="370"/>
      <c r="FZ67" s="370"/>
      <c r="GA67" s="370"/>
      <c r="GB67" s="370"/>
      <c r="GC67" s="370"/>
      <c r="GD67" s="370"/>
      <c r="GE67" s="370"/>
      <c r="GF67" s="370"/>
      <c r="GG67" s="370"/>
      <c r="GH67" s="370"/>
      <c r="GI67" s="370"/>
      <c r="GJ67" s="370"/>
      <c r="GK67" s="370"/>
      <c r="GL67" s="370"/>
      <c r="GM67" s="370"/>
      <c r="GN67" s="370"/>
      <c r="GO67" s="370"/>
      <c r="GP67" s="370"/>
      <c r="GQ67" s="370"/>
      <c r="GR67" s="370"/>
      <c r="GS67" s="370"/>
      <c r="GT67" s="370"/>
      <c r="GU67" s="370"/>
      <c r="GV67" s="370"/>
      <c r="GW67" s="370"/>
      <c r="GX67" s="370"/>
      <c r="GY67" s="370"/>
      <c r="GZ67" s="370"/>
      <c r="HA67" s="370"/>
      <c r="HB67" s="370"/>
      <c r="HC67" s="370"/>
      <c r="HD67" s="370"/>
      <c r="HE67" s="370"/>
      <c r="HF67" s="370"/>
      <c r="HG67" s="370"/>
      <c r="HH67" s="370"/>
      <c r="HI67" s="370"/>
      <c r="HJ67" s="370"/>
      <c r="HK67" s="370"/>
      <c r="HL67" s="370"/>
      <c r="HM67" s="370"/>
      <c r="HN67" s="370"/>
      <c r="HO67" s="370"/>
      <c r="HP67" s="370"/>
      <c r="HQ67" s="370"/>
      <c r="HR67" s="370"/>
      <c r="HS67" s="370"/>
      <c r="HT67" s="370"/>
      <c r="HU67" s="370"/>
      <c r="HV67" s="370"/>
      <c r="HW67" s="370"/>
      <c r="HX67" s="370"/>
      <c r="HY67" s="370"/>
      <c r="HZ67" s="370"/>
      <c r="IA67" s="370"/>
      <c r="IB67" s="370"/>
      <c r="IC67" s="370"/>
      <c r="ID67" s="370"/>
      <c r="IE67" s="370"/>
      <c r="IF67" s="370"/>
      <c r="IG67" s="370"/>
      <c r="IH67" s="370"/>
      <c r="II67" s="370"/>
      <c r="IJ67" s="370"/>
      <c r="IK67" s="370"/>
      <c r="IL67" s="370"/>
      <c r="IM67" s="370"/>
      <c r="IN67" s="370"/>
      <c r="IO67" s="370"/>
      <c r="IP67" s="370"/>
      <c r="IQ67" s="370"/>
      <c r="IR67" s="370"/>
      <c r="IS67" s="370"/>
      <c r="IT67" s="370"/>
      <c r="IU67" s="370"/>
    </row>
    <row r="68" spans="1:255" s="389" customFormat="1" ht="12" customHeight="1" x14ac:dyDescent="0.2">
      <c r="A68" s="571" t="s">
        <v>449</v>
      </c>
      <c r="B68" s="571"/>
      <c r="C68" s="571"/>
      <c r="D68" s="571"/>
      <c r="E68" s="571"/>
      <c r="F68" s="571"/>
      <c r="G68" s="571"/>
      <c r="H68" s="571"/>
      <c r="I68" s="571"/>
      <c r="J68" s="571"/>
      <c r="K68" s="571"/>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0"/>
      <c r="DJ68" s="370"/>
      <c r="DK68" s="370"/>
      <c r="DL68" s="370"/>
      <c r="DM68" s="370"/>
      <c r="DN68" s="370"/>
      <c r="DO68" s="370"/>
      <c r="DP68" s="370"/>
      <c r="DQ68" s="370"/>
      <c r="DR68" s="370"/>
      <c r="DS68" s="370"/>
      <c r="DT68" s="370"/>
      <c r="DU68" s="370"/>
      <c r="DV68" s="370"/>
      <c r="DW68" s="370"/>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0"/>
      <c r="EY68" s="370"/>
      <c r="EZ68" s="370"/>
      <c r="FA68" s="370"/>
      <c r="FB68" s="370"/>
      <c r="FC68" s="370"/>
      <c r="FD68" s="370"/>
      <c r="FE68" s="370"/>
      <c r="FF68" s="370"/>
      <c r="FG68" s="370"/>
      <c r="FH68" s="370"/>
      <c r="FI68" s="370"/>
      <c r="FJ68" s="370"/>
      <c r="FK68" s="370"/>
      <c r="FL68" s="370"/>
      <c r="FM68" s="370"/>
      <c r="FN68" s="370"/>
      <c r="FO68" s="370"/>
      <c r="FP68" s="370"/>
      <c r="FQ68" s="370"/>
      <c r="FR68" s="370"/>
      <c r="FS68" s="370"/>
      <c r="FT68" s="370"/>
      <c r="FU68" s="370"/>
      <c r="FV68" s="370"/>
      <c r="FW68" s="370"/>
      <c r="FX68" s="370"/>
      <c r="FY68" s="370"/>
      <c r="FZ68" s="370"/>
      <c r="GA68" s="370"/>
      <c r="GB68" s="370"/>
      <c r="GC68" s="370"/>
      <c r="GD68" s="370"/>
      <c r="GE68" s="370"/>
      <c r="GF68" s="370"/>
      <c r="GG68" s="370"/>
      <c r="GH68" s="370"/>
      <c r="GI68" s="370"/>
      <c r="GJ68" s="370"/>
      <c r="GK68" s="370"/>
      <c r="GL68" s="370"/>
      <c r="GM68" s="370"/>
      <c r="GN68" s="370"/>
      <c r="GO68" s="370"/>
      <c r="GP68" s="370"/>
      <c r="GQ68" s="370"/>
      <c r="GR68" s="370"/>
      <c r="GS68" s="370"/>
      <c r="GT68" s="370"/>
      <c r="GU68" s="370"/>
      <c r="GV68" s="370"/>
      <c r="GW68" s="370"/>
      <c r="GX68" s="370"/>
      <c r="GY68" s="370"/>
      <c r="GZ68" s="370"/>
      <c r="HA68" s="370"/>
      <c r="HB68" s="370"/>
      <c r="HC68" s="370"/>
      <c r="HD68" s="370"/>
      <c r="HE68" s="370"/>
      <c r="HF68" s="370"/>
      <c r="HG68" s="370"/>
      <c r="HH68" s="370"/>
      <c r="HI68" s="370"/>
      <c r="HJ68" s="370"/>
      <c r="HK68" s="370"/>
      <c r="HL68" s="370"/>
      <c r="HM68" s="370"/>
      <c r="HN68" s="370"/>
      <c r="HO68" s="370"/>
      <c r="HP68" s="370"/>
      <c r="HQ68" s="370"/>
      <c r="HR68" s="370"/>
      <c r="HS68" s="370"/>
      <c r="HT68" s="370"/>
      <c r="HU68" s="370"/>
      <c r="HV68" s="370"/>
      <c r="HW68" s="370"/>
      <c r="HX68" s="370"/>
      <c r="HY68" s="370"/>
      <c r="HZ68" s="370"/>
      <c r="IA68" s="370"/>
      <c r="IB68" s="370"/>
      <c r="IC68" s="370"/>
      <c r="ID68" s="370"/>
      <c r="IE68" s="370"/>
      <c r="IF68" s="370"/>
      <c r="IG68" s="370"/>
      <c r="IH68" s="370"/>
      <c r="II68" s="370"/>
      <c r="IJ68" s="370"/>
      <c r="IK68" s="370"/>
      <c r="IL68" s="370"/>
      <c r="IM68" s="370"/>
      <c r="IN68" s="370"/>
      <c r="IO68" s="370"/>
      <c r="IP68" s="370"/>
      <c r="IQ68" s="370"/>
      <c r="IR68" s="370"/>
      <c r="IS68" s="370"/>
      <c r="IT68" s="370"/>
    </row>
    <row r="69" spans="1:255" s="389" customFormat="1" ht="12" customHeight="1" x14ac:dyDescent="0.2">
      <c r="A69" s="568"/>
      <c r="B69" s="568"/>
      <c r="C69" s="568"/>
      <c r="D69" s="568"/>
      <c r="E69" s="568"/>
      <c r="F69" s="568"/>
      <c r="G69" s="568"/>
      <c r="H69" s="568"/>
      <c r="I69" s="568"/>
      <c r="J69" s="568"/>
      <c r="K69" s="568"/>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0"/>
      <c r="CE69" s="370"/>
      <c r="CF69" s="370"/>
      <c r="CG69" s="370"/>
      <c r="CH69" s="370"/>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0"/>
      <c r="DJ69" s="370"/>
      <c r="DK69" s="370"/>
      <c r="DL69" s="370"/>
      <c r="DM69" s="370"/>
      <c r="DN69" s="370"/>
      <c r="DO69" s="370"/>
      <c r="DP69" s="370"/>
      <c r="DQ69" s="370"/>
      <c r="DR69" s="370"/>
      <c r="DS69" s="370"/>
      <c r="DT69" s="370"/>
      <c r="DU69" s="370"/>
      <c r="DV69" s="370"/>
      <c r="DW69" s="370"/>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0"/>
      <c r="EY69" s="370"/>
      <c r="EZ69" s="370"/>
      <c r="FA69" s="370"/>
      <c r="FB69" s="370"/>
      <c r="FC69" s="370"/>
      <c r="FD69" s="370"/>
      <c r="FE69" s="370"/>
      <c r="FF69" s="370"/>
      <c r="FG69" s="370"/>
      <c r="FH69" s="370"/>
      <c r="FI69" s="370"/>
      <c r="FJ69" s="370"/>
      <c r="FK69" s="370"/>
      <c r="FL69" s="370"/>
      <c r="FM69" s="370"/>
      <c r="FN69" s="370"/>
      <c r="FO69" s="370"/>
      <c r="FP69" s="370"/>
      <c r="FQ69" s="370"/>
      <c r="FR69" s="370"/>
      <c r="FS69" s="370"/>
      <c r="FT69" s="370"/>
      <c r="FU69" s="370"/>
      <c r="FV69" s="370"/>
      <c r="FW69" s="370"/>
      <c r="FX69" s="370"/>
      <c r="FY69" s="370"/>
      <c r="FZ69" s="370"/>
      <c r="GA69" s="370"/>
      <c r="GB69" s="370"/>
      <c r="GC69" s="370"/>
      <c r="GD69" s="370"/>
      <c r="GE69" s="370"/>
      <c r="GF69" s="370"/>
      <c r="GG69" s="370"/>
      <c r="GH69" s="370"/>
      <c r="GI69" s="370"/>
      <c r="GJ69" s="370"/>
      <c r="GK69" s="370"/>
      <c r="GL69" s="370"/>
      <c r="GM69" s="370"/>
      <c r="GN69" s="370"/>
      <c r="GO69" s="370"/>
      <c r="GP69" s="370"/>
      <c r="GQ69" s="370"/>
      <c r="GR69" s="370"/>
      <c r="GS69" s="370"/>
      <c r="GT69" s="370"/>
      <c r="GU69" s="370"/>
      <c r="GV69" s="370"/>
      <c r="GW69" s="370"/>
      <c r="GX69" s="370"/>
      <c r="GY69" s="370"/>
      <c r="GZ69" s="370"/>
      <c r="HA69" s="370"/>
      <c r="HB69" s="370"/>
      <c r="HC69" s="370"/>
      <c r="HD69" s="370"/>
      <c r="HE69" s="370"/>
      <c r="HF69" s="370"/>
      <c r="HG69" s="370"/>
      <c r="HH69" s="370"/>
      <c r="HI69" s="370"/>
      <c r="HJ69" s="370"/>
      <c r="HK69" s="370"/>
      <c r="HL69" s="370"/>
      <c r="HM69" s="370"/>
      <c r="HN69" s="370"/>
      <c r="HO69" s="370"/>
      <c r="HP69" s="370"/>
      <c r="HQ69" s="370"/>
      <c r="HR69" s="370"/>
      <c r="HS69" s="370"/>
      <c r="HT69" s="370"/>
      <c r="HU69" s="370"/>
      <c r="HV69" s="370"/>
      <c r="HW69" s="370"/>
      <c r="HX69" s="370"/>
      <c r="HY69" s="370"/>
      <c r="HZ69" s="370"/>
      <c r="IA69" s="370"/>
      <c r="IB69" s="370"/>
      <c r="IC69" s="370"/>
      <c r="ID69" s="370"/>
      <c r="IE69" s="370"/>
      <c r="IF69" s="370"/>
      <c r="IG69" s="370"/>
      <c r="IH69" s="370"/>
      <c r="II69" s="370"/>
      <c r="IJ69" s="370"/>
      <c r="IK69" s="370"/>
      <c r="IL69" s="370"/>
      <c r="IM69" s="370"/>
      <c r="IN69" s="370"/>
      <c r="IO69" s="370"/>
      <c r="IP69" s="370"/>
      <c r="IQ69" s="370"/>
      <c r="IR69" s="370"/>
      <c r="IS69" s="370"/>
      <c r="IT69" s="370"/>
    </row>
    <row r="70" spans="1:255" ht="12" customHeight="1" x14ac:dyDescent="0.2">
      <c r="A70" s="568"/>
      <c r="B70" s="568"/>
      <c r="C70" s="568"/>
      <c r="D70" s="568"/>
      <c r="E70" s="568"/>
      <c r="F70" s="568"/>
      <c r="G70" s="568"/>
      <c r="H70" s="568"/>
      <c r="I70" s="568"/>
      <c r="J70" s="568"/>
      <c r="K70" s="568"/>
    </row>
    <row r="71" spans="1:255" ht="12" customHeight="1" x14ac:dyDescent="0.2">
      <c r="A71" s="568"/>
      <c r="B71" s="568"/>
      <c r="C71" s="568"/>
      <c r="D71" s="568"/>
      <c r="E71" s="568"/>
      <c r="F71" s="568"/>
      <c r="G71" s="568"/>
      <c r="H71" s="568"/>
      <c r="I71" s="568"/>
      <c r="J71" s="568"/>
      <c r="K71" s="568"/>
    </row>
    <row r="72" spans="1:255" x14ac:dyDescent="0.2">
      <c r="A72" s="376"/>
      <c r="B72" s="376"/>
      <c r="C72" s="376"/>
      <c r="D72" s="376"/>
      <c r="E72" s="376"/>
      <c r="F72" s="376"/>
      <c r="G72" s="376"/>
      <c r="H72" s="376"/>
      <c r="I72" s="376"/>
      <c r="J72" s="376"/>
      <c r="K72" s="376"/>
    </row>
    <row r="73" spans="1:255" x14ac:dyDescent="0.2">
      <c r="A73" s="376"/>
      <c r="B73" s="376"/>
      <c r="C73" s="376"/>
      <c r="D73" s="376"/>
      <c r="E73" s="376"/>
      <c r="F73" s="376"/>
      <c r="G73" s="376"/>
      <c r="H73" s="376"/>
      <c r="I73" s="376"/>
      <c r="J73" s="376"/>
      <c r="K73" s="376"/>
    </row>
    <row r="74" spans="1:255" x14ac:dyDescent="0.2">
      <c r="A74" s="376"/>
      <c r="B74" s="376"/>
      <c r="C74" s="376"/>
      <c r="D74" s="376"/>
      <c r="E74" s="376"/>
      <c r="F74" s="376"/>
      <c r="G74" s="376"/>
      <c r="H74" s="376"/>
      <c r="I74" s="376"/>
      <c r="J74" s="376"/>
      <c r="K74" s="376"/>
    </row>
    <row r="75" spans="1:255" x14ac:dyDescent="0.2">
      <c r="A75" s="376"/>
      <c r="B75" s="376"/>
      <c r="C75" s="376"/>
      <c r="D75" s="376"/>
      <c r="E75" s="376"/>
      <c r="F75" s="376"/>
      <c r="G75" s="376"/>
      <c r="H75" s="376"/>
      <c r="I75" s="376"/>
      <c r="J75" s="376"/>
      <c r="K75" s="376"/>
    </row>
    <row r="76" spans="1:255" x14ac:dyDescent="0.2">
      <c r="A76" s="376"/>
      <c r="B76" s="376"/>
      <c r="C76" s="376"/>
      <c r="D76" s="376"/>
      <c r="E76" s="376"/>
      <c r="F76" s="376"/>
      <c r="G76" s="376"/>
      <c r="H76" s="376"/>
      <c r="I76" s="376"/>
      <c r="J76" s="376"/>
      <c r="K76" s="376"/>
    </row>
    <row r="77" spans="1:255" x14ac:dyDescent="0.2">
      <c r="A77" s="376"/>
      <c r="B77" s="376"/>
      <c r="C77" s="376"/>
      <c r="D77" s="376"/>
      <c r="E77" s="376"/>
      <c r="F77" s="376"/>
      <c r="G77" s="376"/>
      <c r="H77" s="376"/>
      <c r="I77" s="376"/>
      <c r="J77" s="376"/>
      <c r="K77" s="376"/>
    </row>
    <row r="78" spans="1:255" x14ac:dyDescent="0.2">
      <c r="A78" s="376"/>
      <c r="B78" s="376"/>
      <c r="C78" s="376"/>
      <c r="D78" s="376"/>
      <c r="E78" s="376"/>
      <c r="F78" s="376"/>
      <c r="G78" s="376"/>
      <c r="H78" s="376"/>
      <c r="I78" s="376"/>
      <c r="J78" s="376"/>
      <c r="K78" s="376"/>
    </row>
    <row r="79" spans="1:255" x14ac:dyDescent="0.2">
      <c r="A79" s="376"/>
      <c r="B79" s="376"/>
      <c r="C79" s="376"/>
      <c r="D79" s="376"/>
      <c r="E79" s="376"/>
      <c r="F79" s="376"/>
      <c r="G79" s="376"/>
      <c r="H79" s="376"/>
      <c r="I79" s="376"/>
      <c r="J79" s="376"/>
      <c r="K79" s="376"/>
    </row>
    <row r="80" spans="1:255" x14ac:dyDescent="0.2">
      <c r="A80" s="376"/>
      <c r="B80" s="376"/>
      <c r="C80" s="376"/>
      <c r="D80" s="376"/>
      <c r="E80" s="376"/>
      <c r="F80" s="376"/>
      <c r="G80" s="376"/>
      <c r="H80" s="376"/>
      <c r="I80" s="376"/>
      <c r="J80" s="376"/>
      <c r="K80" s="376"/>
    </row>
    <row r="81" spans="1:11" x14ac:dyDescent="0.2">
      <c r="A81" s="376"/>
      <c r="B81" s="376"/>
      <c r="C81" s="376"/>
      <c r="D81" s="376"/>
      <c r="E81" s="376"/>
      <c r="F81" s="376"/>
      <c r="G81" s="376"/>
      <c r="H81" s="376"/>
      <c r="I81" s="376"/>
      <c r="J81" s="376"/>
      <c r="K81" s="376"/>
    </row>
    <row r="82" spans="1:11" x14ac:dyDescent="0.2">
      <c r="A82" s="376"/>
      <c r="B82" s="376"/>
      <c r="C82" s="376"/>
      <c r="D82" s="376"/>
      <c r="E82" s="376"/>
      <c r="F82" s="376"/>
      <c r="G82" s="376"/>
      <c r="H82" s="376"/>
      <c r="I82" s="376"/>
      <c r="J82" s="376"/>
      <c r="K82" s="376"/>
    </row>
    <row r="83" spans="1:11" x14ac:dyDescent="0.2">
      <c r="A83" s="376"/>
      <c r="B83" s="376"/>
      <c r="C83" s="376"/>
      <c r="D83" s="376"/>
      <c r="E83" s="376"/>
      <c r="F83" s="376"/>
      <c r="G83" s="376"/>
      <c r="H83" s="376"/>
      <c r="I83" s="376"/>
      <c r="J83" s="376"/>
      <c r="K83" s="376"/>
    </row>
    <row r="84" spans="1:11" x14ac:dyDescent="0.2">
      <c r="A84" s="376"/>
      <c r="B84" s="376"/>
      <c r="C84" s="376"/>
      <c r="D84" s="376"/>
      <c r="E84" s="376"/>
      <c r="F84" s="376"/>
      <c r="G84" s="376"/>
      <c r="H84" s="376"/>
      <c r="I84" s="376"/>
      <c r="J84" s="376"/>
      <c r="K84" s="376"/>
    </row>
    <row r="85" spans="1:11" x14ac:dyDescent="0.2">
      <c r="A85" s="376"/>
      <c r="B85" s="376"/>
      <c r="C85" s="376"/>
      <c r="D85" s="376"/>
      <c r="E85" s="376"/>
      <c r="F85" s="376"/>
      <c r="G85" s="376"/>
      <c r="H85" s="376"/>
      <c r="I85" s="376"/>
      <c r="J85" s="376"/>
      <c r="K85" s="376"/>
    </row>
    <row r="86" spans="1:11" x14ac:dyDescent="0.2">
      <c r="B86" s="376"/>
      <c r="C86" s="376"/>
      <c r="D86" s="376"/>
      <c r="E86" s="376"/>
      <c r="F86" s="376"/>
      <c r="G86" s="376"/>
      <c r="H86" s="376"/>
      <c r="I86" s="376"/>
      <c r="J86" s="376"/>
      <c r="K86" s="376"/>
    </row>
  </sheetData>
  <mergeCells count="28">
    <mergeCell ref="N2:X3"/>
    <mergeCell ref="A2:K2"/>
    <mergeCell ref="A4:K4"/>
    <mergeCell ref="A68:K71"/>
    <mergeCell ref="A6:K6"/>
    <mergeCell ref="A38:K38"/>
    <mergeCell ref="B7:C7"/>
    <mergeCell ref="D7:E7"/>
    <mergeCell ref="F7:G7"/>
    <mergeCell ref="H7:I7"/>
    <mergeCell ref="H55:I55"/>
    <mergeCell ref="J55:K55"/>
    <mergeCell ref="H39:I39"/>
    <mergeCell ref="J39:K39"/>
    <mergeCell ref="A54:K54"/>
    <mergeCell ref="B55:C55"/>
    <mergeCell ref="D55:E55"/>
    <mergeCell ref="F55:G55"/>
    <mergeCell ref="B23:C23"/>
    <mergeCell ref="D23:E23"/>
    <mergeCell ref="F23:G23"/>
    <mergeCell ref="H23:I23"/>
    <mergeCell ref="J7:K7"/>
    <mergeCell ref="B39:C39"/>
    <mergeCell ref="A22:K22"/>
    <mergeCell ref="J23:K23"/>
    <mergeCell ref="F39:G39"/>
    <mergeCell ref="D39:E39"/>
  </mergeCells>
  <pageMargins left="0.70866141732283472" right="0.70866141732283472" top="0.59055118110236227" bottom="0.59055118110236227" header="0.31496062992125984" footer="0.31496062992125984"/>
  <pageSetup paperSize="9" scale="80" orientation="portrait" r:id="rId1"/>
  <headerFooter>
    <oddFooter>&amp;L&amp;G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1">
    <pageSetUpPr fitToPage="1"/>
  </sheetPr>
  <dimension ref="A2:IG86"/>
  <sheetViews>
    <sheetView zoomScaleNormal="100" workbookViewId="0"/>
  </sheetViews>
  <sheetFormatPr defaultRowHeight="12.75" x14ac:dyDescent="0.2"/>
  <cols>
    <col min="1" max="1" width="4.28515625" style="366" customWidth="1"/>
    <col min="2" max="9" width="7.5703125" style="366" customWidth="1"/>
    <col min="10" max="10" width="7.7109375" style="366" customWidth="1"/>
    <col min="11" max="11" width="9" style="366" customWidth="1"/>
    <col min="12" max="13" width="7.7109375" style="366" customWidth="1"/>
    <col min="14" max="14" width="5.5703125" style="366" bestFit="1" customWidth="1"/>
    <col min="15" max="15" width="9" style="366" bestFit="1" customWidth="1"/>
    <col min="16" max="18" width="9.42578125" style="366" bestFit="1" customWidth="1"/>
    <col min="19" max="19" width="9.42578125" style="366" customWidth="1"/>
    <col min="20" max="20" width="9" style="366" customWidth="1"/>
    <col min="21" max="240" width="9.140625" style="366"/>
    <col min="241" max="16384" width="9.140625" style="329"/>
  </cols>
  <sheetData>
    <row r="2" spans="1:240" ht="26.25" customHeight="1" x14ac:dyDescent="0.2">
      <c r="A2" s="569" t="s">
        <v>481</v>
      </c>
      <c r="B2" s="569"/>
      <c r="C2" s="569"/>
      <c r="D2" s="569"/>
      <c r="E2" s="569"/>
      <c r="F2" s="569"/>
      <c r="G2" s="569"/>
      <c r="H2" s="569"/>
      <c r="I2" s="569"/>
      <c r="J2" s="569"/>
      <c r="K2" s="569"/>
    </row>
    <row r="3" spans="1:240" x14ac:dyDescent="0.2">
      <c r="A3" s="420" t="s">
        <v>532</v>
      </c>
      <c r="B3" s="418"/>
      <c r="C3" s="418"/>
      <c r="D3" s="418"/>
      <c r="E3" s="418"/>
      <c r="F3" s="418"/>
      <c r="G3" s="418"/>
      <c r="H3" s="418"/>
      <c r="I3" s="418"/>
      <c r="J3" s="418"/>
      <c r="K3" s="418"/>
    </row>
    <row r="4" spans="1:240" ht="26.25" customHeight="1" x14ac:dyDescent="0.2">
      <c r="A4" s="570" t="s">
        <v>433</v>
      </c>
      <c r="B4" s="570"/>
      <c r="C4" s="570"/>
      <c r="D4" s="570"/>
      <c r="E4" s="570"/>
      <c r="F4" s="570"/>
      <c r="G4" s="570"/>
      <c r="H4" s="570"/>
      <c r="I4" s="570"/>
      <c r="J4" s="570"/>
      <c r="K4" s="570"/>
    </row>
    <row r="5" spans="1:240" ht="15" customHeight="1" thickBot="1" x14ac:dyDescent="0.25">
      <c r="A5" s="421" t="s">
        <v>533</v>
      </c>
      <c r="B5" s="419"/>
      <c r="C5" s="419"/>
      <c r="D5" s="419"/>
      <c r="E5" s="419"/>
      <c r="F5" s="419"/>
      <c r="G5" s="419"/>
      <c r="H5" s="419"/>
      <c r="I5" s="419"/>
      <c r="J5" s="419"/>
      <c r="K5" s="419"/>
    </row>
    <row r="6" spans="1:240" x14ac:dyDescent="0.2">
      <c r="A6" s="566" t="s">
        <v>388</v>
      </c>
      <c r="B6" s="566"/>
      <c r="C6" s="566"/>
      <c r="D6" s="566"/>
      <c r="E6" s="566"/>
      <c r="F6" s="566"/>
      <c r="G6" s="566"/>
      <c r="H6" s="566"/>
      <c r="I6" s="566"/>
      <c r="J6" s="566"/>
      <c r="K6" s="566"/>
      <c r="L6" s="370"/>
      <c r="M6" s="370"/>
      <c r="N6" s="370"/>
      <c r="O6" s="370"/>
    </row>
    <row r="7" spans="1:240" x14ac:dyDescent="0.2">
      <c r="A7" s="385"/>
      <c r="B7" s="567" t="s">
        <v>371</v>
      </c>
      <c r="C7" s="567"/>
      <c r="D7" s="567" t="s">
        <v>372</v>
      </c>
      <c r="E7" s="567"/>
      <c r="F7" s="567" t="s">
        <v>373</v>
      </c>
      <c r="G7" s="567"/>
      <c r="H7" s="567" t="s">
        <v>374</v>
      </c>
      <c r="I7" s="567"/>
      <c r="J7" s="567" t="s">
        <v>375</v>
      </c>
      <c r="K7" s="567"/>
      <c r="L7" s="370"/>
      <c r="M7" s="370"/>
      <c r="N7" s="372"/>
      <c r="O7" s="372"/>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row>
    <row r="8" spans="1:240" ht="13.5" thickBot="1" x14ac:dyDescent="0.25">
      <c r="A8" s="386"/>
      <c r="B8" s="384" t="s">
        <v>376</v>
      </c>
      <c r="C8" s="384" t="s">
        <v>377</v>
      </c>
      <c r="D8" s="384" t="s">
        <v>376</v>
      </c>
      <c r="E8" s="384" t="s">
        <v>377</v>
      </c>
      <c r="F8" s="384" t="s">
        <v>376</v>
      </c>
      <c r="G8" s="384" t="s">
        <v>377</v>
      </c>
      <c r="H8" s="384" t="s">
        <v>376</v>
      </c>
      <c r="I8" s="384" t="s">
        <v>377</v>
      </c>
      <c r="J8" s="384" t="s">
        <v>376</v>
      </c>
      <c r="K8" s="384" t="s">
        <v>377</v>
      </c>
      <c r="L8" s="370"/>
      <c r="M8" s="370"/>
      <c r="N8" s="372"/>
      <c r="O8" s="372"/>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row>
    <row r="9" spans="1:240" x14ac:dyDescent="0.2">
      <c r="A9" s="379">
        <v>2009</v>
      </c>
      <c r="B9" s="380">
        <v>103</v>
      </c>
      <c r="C9" s="387" t="s">
        <v>285</v>
      </c>
      <c r="D9" s="380">
        <v>116</v>
      </c>
      <c r="E9" s="387" t="s">
        <v>285</v>
      </c>
      <c r="F9" s="380">
        <v>108</v>
      </c>
      <c r="G9" s="387" t="s">
        <v>285</v>
      </c>
      <c r="H9" s="380">
        <v>129</v>
      </c>
      <c r="I9" s="387" t="s">
        <v>285</v>
      </c>
      <c r="J9" s="380">
        <v>456</v>
      </c>
      <c r="K9" s="387" t="s">
        <v>285</v>
      </c>
      <c r="L9" s="370"/>
      <c r="M9" s="370"/>
      <c r="N9" s="370"/>
      <c r="O9" s="370"/>
    </row>
    <row r="10" spans="1:240" x14ac:dyDescent="0.2">
      <c r="A10" s="379">
        <v>2010</v>
      </c>
      <c r="B10" s="380">
        <v>137</v>
      </c>
      <c r="C10" s="387" t="s">
        <v>285</v>
      </c>
      <c r="D10" s="380">
        <v>150</v>
      </c>
      <c r="E10" s="387" t="s">
        <v>285</v>
      </c>
      <c r="F10" s="380">
        <v>124</v>
      </c>
      <c r="G10" s="387" t="s">
        <v>285</v>
      </c>
      <c r="H10" s="380">
        <v>146</v>
      </c>
      <c r="I10" s="387" t="s">
        <v>285</v>
      </c>
      <c r="J10" s="380">
        <v>556</v>
      </c>
      <c r="K10" s="387" t="s">
        <v>285</v>
      </c>
      <c r="L10" s="370"/>
      <c r="M10" s="370"/>
      <c r="N10" s="370"/>
      <c r="O10" s="370"/>
    </row>
    <row r="11" spans="1:240" x14ac:dyDescent="0.2">
      <c r="A11" s="379">
        <v>2011</v>
      </c>
      <c r="B11" s="380">
        <v>152</v>
      </c>
      <c r="C11" s="387" t="s">
        <v>285</v>
      </c>
      <c r="D11" s="380">
        <v>123</v>
      </c>
      <c r="E11" s="387" t="s">
        <v>285</v>
      </c>
      <c r="F11" s="380">
        <v>91</v>
      </c>
      <c r="G11" s="387" t="s">
        <v>285</v>
      </c>
      <c r="H11" s="380">
        <v>121</v>
      </c>
      <c r="I11" s="387" t="s">
        <v>285</v>
      </c>
      <c r="J11" s="380">
        <v>486</v>
      </c>
      <c r="K11" s="387" t="s">
        <v>285</v>
      </c>
      <c r="L11" s="370"/>
      <c r="M11" s="370"/>
      <c r="N11" s="370"/>
      <c r="O11" s="370"/>
    </row>
    <row r="12" spans="1:240" x14ac:dyDescent="0.2">
      <c r="A12" s="379">
        <v>2012</v>
      </c>
      <c r="B12" s="381">
        <v>124</v>
      </c>
      <c r="C12" s="387">
        <v>142</v>
      </c>
      <c r="D12" s="381">
        <v>104</v>
      </c>
      <c r="E12" s="387">
        <v>126</v>
      </c>
      <c r="F12" s="381">
        <v>102</v>
      </c>
      <c r="G12" s="387">
        <v>133</v>
      </c>
      <c r="H12" s="381">
        <v>81</v>
      </c>
      <c r="I12" s="387">
        <v>101</v>
      </c>
      <c r="J12" s="380">
        <v>412</v>
      </c>
      <c r="K12" s="387">
        <v>502</v>
      </c>
      <c r="L12" s="370"/>
      <c r="M12" s="370"/>
      <c r="N12" s="370"/>
      <c r="O12" s="370"/>
    </row>
    <row r="13" spans="1:240" x14ac:dyDescent="0.2">
      <c r="A13" s="379">
        <v>2013</v>
      </c>
      <c r="B13" s="381">
        <v>107</v>
      </c>
      <c r="C13" s="387">
        <v>133</v>
      </c>
      <c r="D13" s="381">
        <v>117</v>
      </c>
      <c r="E13" s="387">
        <v>144</v>
      </c>
      <c r="F13" s="381">
        <v>76</v>
      </c>
      <c r="G13" s="387">
        <v>103</v>
      </c>
      <c r="H13" s="381">
        <v>86</v>
      </c>
      <c r="I13" s="387">
        <v>106</v>
      </c>
      <c r="J13" s="380">
        <v>386</v>
      </c>
      <c r="K13" s="387">
        <v>486</v>
      </c>
      <c r="L13" s="370"/>
      <c r="M13" s="370"/>
      <c r="N13" s="370"/>
      <c r="O13" s="370"/>
    </row>
    <row r="14" spans="1:240" x14ac:dyDescent="0.2">
      <c r="A14" s="379">
        <v>2014</v>
      </c>
      <c r="B14" s="381">
        <v>92</v>
      </c>
      <c r="C14" s="387">
        <v>115</v>
      </c>
      <c r="D14" s="381">
        <v>90</v>
      </c>
      <c r="E14" s="387">
        <v>111</v>
      </c>
      <c r="F14" s="381">
        <v>88</v>
      </c>
      <c r="G14" s="387">
        <v>131</v>
      </c>
      <c r="H14" s="381">
        <v>87</v>
      </c>
      <c r="I14" s="387">
        <v>114</v>
      </c>
      <c r="J14" s="380">
        <v>356</v>
      </c>
      <c r="K14" s="387">
        <v>471</v>
      </c>
      <c r="L14" s="370"/>
      <c r="M14" s="370"/>
      <c r="N14" s="370"/>
      <c r="O14" s="370"/>
    </row>
    <row r="15" spans="1:240" x14ac:dyDescent="0.2">
      <c r="A15" s="379">
        <v>2015</v>
      </c>
      <c r="B15" s="381" t="s">
        <v>285</v>
      </c>
      <c r="C15" s="380">
        <v>169</v>
      </c>
      <c r="D15" s="381" t="s">
        <v>285</v>
      </c>
      <c r="E15" s="380">
        <v>124</v>
      </c>
      <c r="F15" s="381" t="s">
        <v>285</v>
      </c>
      <c r="G15" s="380">
        <v>108</v>
      </c>
      <c r="H15" s="381" t="s">
        <v>285</v>
      </c>
      <c r="I15" s="380">
        <v>99</v>
      </c>
      <c r="J15" s="380" t="s">
        <v>285</v>
      </c>
      <c r="K15" s="380">
        <v>500</v>
      </c>
      <c r="L15" s="370"/>
      <c r="M15" s="370"/>
      <c r="N15" s="370"/>
      <c r="O15" s="370"/>
    </row>
    <row r="16" spans="1:240" x14ac:dyDescent="0.2">
      <c r="A16" s="379">
        <v>2016</v>
      </c>
      <c r="B16" s="381" t="s">
        <v>285</v>
      </c>
      <c r="C16" s="380">
        <v>115</v>
      </c>
      <c r="D16" s="381" t="s">
        <v>285</v>
      </c>
      <c r="E16" s="380">
        <v>136</v>
      </c>
      <c r="F16" s="381" t="s">
        <v>285</v>
      </c>
      <c r="G16" s="380">
        <v>146</v>
      </c>
      <c r="H16" s="381" t="s">
        <v>285</v>
      </c>
      <c r="I16" s="380">
        <v>82</v>
      </c>
      <c r="J16" s="380" t="s">
        <v>285</v>
      </c>
      <c r="K16" s="380">
        <v>479</v>
      </c>
      <c r="L16" s="370"/>
      <c r="M16" s="370"/>
      <c r="N16" s="370"/>
      <c r="O16" s="370"/>
    </row>
    <row r="17" spans="1:240" x14ac:dyDescent="0.2">
      <c r="A17" s="379">
        <v>2017</v>
      </c>
      <c r="B17" s="380" t="s">
        <v>285</v>
      </c>
      <c r="C17" s="380">
        <v>125</v>
      </c>
      <c r="D17" s="380" t="s">
        <v>285</v>
      </c>
      <c r="E17" s="380">
        <v>108</v>
      </c>
      <c r="F17" s="380" t="s">
        <v>285</v>
      </c>
      <c r="G17" s="380">
        <v>125</v>
      </c>
      <c r="H17" s="380" t="s">
        <v>285</v>
      </c>
      <c r="I17" s="380">
        <v>133</v>
      </c>
      <c r="J17" s="380" t="s">
        <v>285</v>
      </c>
      <c r="K17" s="380">
        <v>491</v>
      </c>
      <c r="L17" s="370"/>
      <c r="M17" s="370"/>
      <c r="N17" s="370"/>
      <c r="O17" s="370"/>
    </row>
    <row r="18" spans="1:240" s="389" customFormat="1" x14ac:dyDescent="0.2">
      <c r="A18" s="379">
        <v>2018</v>
      </c>
      <c r="B18" s="380" t="s">
        <v>285</v>
      </c>
      <c r="C18" s="380">
        <v>101</v>
      </c>
      <c r="D18" s="380" t="s">
        <v>285</v>
      </c>
      <c r="E18" s="380">
        <v>97</v>
      </c>
      <c r="F18" s="380" t="s">
        <v>285</v>
      </c>
      <c r="G18" s="380">
        <v>98</v>
      </c>
      <c r="H18" s="380" t="s">
        <v>285</v>
      </c>
      <c r="I18" s="380">
        <v>147</v>
      </c>
      <c r="J18" s="380" t="s">
        <v>285</v>
      </c>
      <c r="K18" s="380">
        <v>444</v>
      </c>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370"/>
      <c r="GB18" s="370"/>
      <c r="GC18" s="370"/>
      <c r="GD18" s="370"/>
      <c r="GE18" s="370"/>
      <c r="GF18" s="370"/>
      <c r="GG18" s="370"/>
      <c r="GH18" s="370"/>
      <c r="GI18" s="370"/>
      <c r="GJ18" s="370"/>
      <c r="GK18" s="370"/>
      <c r="GL18" s="370"/>
      <c r="GM18" s="370"/>
      <c r="GN18" s="370"/>
      <c r="GO18" s="370"/>
      <c r="GP18" s="370"/>
      <c r="GQ18" s="370"/>
      <c r="GR18" s="370"/>
      <c r="GS18" s="370"/>
      <c r="GT18" s="370"/>
      <c r="GU18" s="370"/>
      <c r="GV18" s="370"/>
      <c r="GW18" s="370"/>
      <c r="GX18" s="370"/>
      <c r="GY18" s="370"/>
      <c r="GZ18" s="370"/>
      <c r="HA18" s="370"/>
      <c r="HB18" s="370"/>
      <c r="HC18" s="370"/>
      <c r="HD18" s="370"/>
      <c r="HE18" s="370"/>
      <c r="HF18" s="370"/>
      <c r="HG18" s="370"/>
      <c r="HH18" s="370"/>
      <c r="HI18" s="370"/>
      <c r="HJ18" s="370"/>
      <c r="HK18" s="370"/>
      <c r="HL18" s="370"/>
      <c r="HM18" s="370"/>
      <c r="HN18" s="370"/>
      <c r="HO18" s="370"/>
      <c r="HP18" s="370"/>
      <c r="HQ18" s="370"/>
      <c r="HR18" s="370"/>
      <c r="HS18" s="370"/>
      <c r="HT18" s="370"/>
      <c r="HU18" s="370"/>
      <c r="HV18" s="370"/>
      <c r="HW18" s="370"/>
      <c r="HX18" s="370"/>
      <c r="HY18" s="370"/>
      <c r="HZ18" s="370"/>
      <c r="IA18" s="370"/>
      <c r="IB18" s="370"/>
      <c r="IC18" s="370"/>
      <c r="ID18" s="370"/>
      <c r="IE18" s="370"/>
      <c r="IF18" s="370"/>
    </row>
    <row r="19" spans="1:240" ht="13.5" thickBot="1" x14ac:dyDescent="0.25">
      <c r="A19" s="382">
        <v>2019</v>
      </c>
      <c r="B19" s="383" t="s">
        <v>285</v>
      </c>
      <c r="C19" s="383">
        <v>85</v>
      </c>
      <c r="D19" s="383" t="s">
        <v>285</v>
      </c>
      <c r="E19" s="383">
        <v>90</v>
      </c>
      <c r="F19" s="383" t="s">
        <v>285</v>
      </c>
      <c r="G19" s="383">
        <v>95</v>
      </c>
      <c r="H19" s="383" t="s">
        <v>285</v>
      </c>
      <c r="I19" s="383">
        <v>133</v>
      </c>
      <c r="J19" s="383" t="s">
        <v>285</v>
      </c>
      <c r="K19" s="383">
        <v>403</v>
      </c>
      <c r="L19" s="370"/>
      <c r="M19" s="370"/>
      <c r="N19" s="370"/>
      <c r="O19" s="370"/>
    </row>
    <row r="20" spans="1:240" x14ac:dyDescent="0.2">
      <c r="L20" s="370"/>
      <c r="M20" s="370"/>
      <c r="N20" s="370"/>
      <c r="O20" s="370"/>
    </row>
    <row r="21" spans="1:240" ht="13.5" thickBot="1" x14ac:dyDescent="0.25">
      <c r="A21" s="382"/>
      <c r="B21" s="383"/>
      <c r="C21" s="383"/>
      <c r="D21" s="383"/>
      <c r="E21" s="383"/>
      <c r="F21" s="383"/>
      <c r="G21" s="383"/>
      <c r="H21" s="383"/>
      <c r="I21" s="383"/>
      <c r="J21" s="383"/>
      <c r="K21" s="383"/>
      <c r="L21" s="370"/>
      <c r="M21" s="370"/>
      <c r="N21" s="370"/>
      <c r="O21" s="370"/>
    </row>
    <row r="22" spans="1:240" x14ac:dyDescent="0.2">
      <c r="A22" s="566" t="s">
        <v>389</v>
      </c>
      <c r="B22" s="566"/>
      <c r="C22" s="566"/>
      <c r="D22" s="566"/>
      <c r="E22" s="566"/>
      <c r="F22" s="566"/>
      <c r="G22" s="566"/>
      <c r="H22" s="566"/>
      <c r="I22" s="566"/>
      <c r="J22" s="566"/>
      <c r="K22" s="566"/>
      <c r="L22" s="370"/>
      <c r="M22" s="370"/>
      <c r="N22" s="370"/>
      <c r="O22" s="370"/>
    </row>
    <row r="23" spans="1:240" x14ac:dyDescent="0.2">
      <c r="A23" s="385"/>
      <c r="B23" s="567" t="s">
        <v>371</v>
      </c>
      <c r="C23" s="567"/>
      <c r="D23" s="567" t="s">
        <v>372</v>
      </c>
      <c r="E23" s="567"/>
      <c r="F23" s="567" t="s">
        <v>373</v>
      </c>
      <c r="G23" s="567"/>
      <c r="H23" s="567" t="s">
        <v>374</v>
      </c>
      <c r="I23" s="567"/>
      <c r="J23" s="567" t="s">
        <v>375</v>
      </c>
      <c r="K23" s="567"/>
      <c r="L23" s="370"/>
      <c r="M23" s="370"/>
      <c r="N23" s="372"/>
      <c r="O23" s="372"/>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row>
    <row r="24" spans="1:240" ht="13.5" thickBot="1" x14ac:dyDescent="0.25">
      <c r="A24" s="386"/>
      <c r="B24" s="384" t="s">
        <v>376</v>
      </c>
      <c r="C24" s="384" t="s">
        <v>377</v>
      </c>
      <c r="D24" s="384" t="s">
        <v>376</v>
      </c>
      <c r="E24" s="384" t="s">
        <v>377</v>
      </c>
      <c r="F24" s="384" t="s">
        <v>376</v>
      </c>
      <c r="G24" s="384" t="s">
        <v>377</v>
      </c>
      <c r="H24" s="384" t="s">
        <v>376</v>
      </c>
      <c r="I24" s="384" t="s">
        <v>377</v>
      </c>
      <c r="J24" s="384" t="s">
        <v>376</v>
      </c>
      <c r="K24" s="384" t="s">
        <v>377</v>
      </c>
      <c r="L24" s="370"/>
      <c r="M24" s="370"/>
      <c r="N24" s="372"/>
      <c r="O24" s="372"/>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373"/>
      <c r="GF24" s="373"/>
      <c r="GG24" s="373"/>
      <c r="GH24" s="373"/>
      <c r="GI24" s="373"/>
      <c r="GJ24" s="373"/>
      <c r="GK24" s="373"/>
      <c r="GL24" s="373"/>
      <c r="GM24" s="373"/>
      <c r="GN24" s="373"/>
      <c r="GO24" s="373"/>
      <c r="GP24" s="373"/>
      <c r="GQ24" s="373"/>
      <c r="GR24" s="373"/>
      <c r="GS24" s="373"/>
      <c r="GT24" s="373"/>
      <c r="GU24" s="373"/>
      <c r="GV24" s="373"/>
      <c r="GW24" s="373"/>
      <c r="GX24" s="373"/>
      <c r="GY24" s="373"/>
      <c r="GZ24" s="373"/>
      <c r="HA24" s="373"/>
      <c r="HB24" s="373"/>
      <c r="HC24" s="373"/>
      <c r="HD24" s="373"/>
      <c r="HE24" s="373"/>
      <c r="HF24" s="373"/>
      <c r="HG24" s="373"/>
      <c r="HH24" s="373"/>
      <c r="HI24" s="373"/>
      <c r="HJ24" s="373"/>
      <c r="HK24" s="373"/>
      <c r="HL24" s="373"/>
      <c r="HM24" s="373"/>
      <c r="HN24" s="373"/>
      <c r="HO24" s="373"/>
      <c r="HP24" s="373"/>
      <c r="HQ24" s="373"/>
      <c r="HR24" s="373"/>
      <c r="HS24" s="373"/>
      <c r="HT24" s="373"/>
      <c r="HU24" s="373"/>
      <c r="HV24" s="373"/>
      <c r="HW24" s="373"/>
      <c r="HX24" s="373"/>
      <c r="HY24" s="373"/>
      <c r="HZ24" s="373"/>
      <c r="IA24" s="373"/>
      <c r="IB24" s="373"/>
      <c r="IC24" s="373"/>
      <c r="ID24" s="373"/>
      <c r="IE24" s="373"/>
      <c r="IF24" s="373"/>
    </row>
    <row r="25" spans="1:240" x14ac:dyDescent="0.2">
      <c r="A25" s="379">
        <v>2009</v>
      </c>
      <c r="B25" s="380">
        <v>51334</v>
      </c>
      <c r="C25" s="387" t="s">
        <v>285</v>
      </c>
      <c r="D25" s="380">
        <v>55803</v>
      </c>
      <c r="E25" s="387" t="s">
        <v>285</v>
      </c>
      <c r="F25" s="380">
        <v>41103</v>
      </c>
      <c r="G25" s="387" t="s">
        <v>285</v>
      </c>
      <c r="H25" s="380">
        <v>67844</v>
      </c>
      <c r="I25" s="387" t="s">
        <v>285</v>
      </c>
      <c r="J25" s="380">
        <v>216085</v>
      </c>
      <c r="K25" s="387" t="s">
        <v>285</v>
      </c>
      <c r="L25" s="370"/>
      <c r="M25" s="370"/>
      <c r="N25" s="370"/>
      <c r="O25" s="370"/>
    </row>
    <row r="26" spans="1:240" x14ac:dyDescent="0.2">
      <c r="A26" s="379">
        <v>2010</v>
      </c>
      <c r="B26" s="380">
        <v>61113</v>
      </c>
      <c r="C26" s="387" t="s">
        <v>285</v>
      </c>
      <c r="D26" s="380">
        <v>68108</v>
      </c>
      <c r="E26" s="387" t="s">
        <v>285</v>
      </c>
      <c r="F26" s="380">
        <v>57577</v>
      </c>
      <c r="G26" s="387" t="s">
        <v>285</v>
      </c>
      <c r="H26" s="380">
        <v>65768</v>
      </c>
      <c r="I26" s="387" t="s">
        <v>285</v>
      </c>
      <c r="J26" s="380">
        <v>252566</v>
      </c>
      <c r="K26" s="387" t="s">
        <v>285</v>
      </c>
      <c r="L26" s="370"/>
      <c r="M26" s="370"/>
      <c r="N26" s="370"/>
      <c r="O26" s="370"/>
    </row>
    <row r="27" spans="1:240" x14ac:dyDescent="0.2">
      <c r="A27" s="379">
        <v>2011</v>
      </c>
      <c r="B27" s="380">
        <v>68859</v>
      </c>
      <c r="C27" s="387" t="s">
        <v>285</v>
      </c>
      <c r="D27" s="380">
        <v>63179</v>
      </c>
      <c r="E27" s="387" t="s">
        <v>285</v>
      </c>
      <c r="F27" s="380">
        <v>55062</v>
      </c>
      <c r="G27" s="387" t="s">
        <v>285</v>
      </c>
      <c r="H27" s="380">
        <v>63263</v>
      </c>
      <c r="I27" s="387" t="s">
        <v>285</v>
      </c>
      <c r="J27" s="380">
        <v>250363</v>
      </c>
      <c r="K27" s="387" t="s">
        <v>285</v>
      </c>
      <c r="L27" s="370"/>
      <c r="M27" s="370"/>
      <c r="N27" s="370"/>
      <c r="O27" s="370"/>
    </row>
    <row r="28" spans="1:240" x14ac:dyDescent="0.2">
      <c r="A28" s="379">
        <v>2012</v>
      </c>
      <c r="B28" s="381">
        <v>61449</v>
      </c>
      <c r="C28" s="387">
        <v>69136</v>
      </c>
      <c r="D28" s="381">
        <v>56331</v>
      </c>
      <c r="E28" s="387">
        <v>67195</v>
      </c>
      <c r="F28" s="381">
        <v>43348</v>
      </c>
      <c r="G28" s="387">
        <v>56779</v>
      </c>
      <c r="H28" s="381">
        <v>42657</v>
      </c>
      <c r="I28" s="387">
        <v>51742</v>
      </c>
      <c r="J28" s="380">
        <v>203785</v>
      </c>
      <c r="K28" s="387">
        <v>244853</v>
      </c>
      <c r="L28" s="370"/>
      <c r="M28" s="370"/>
      <c r="N28" s="370"/>
      <c r="O28" s="370"/>
    </row>
    <row r="29" spans="1:240" x14ac:dyDescent="0.2">
      <c r="A29" s="379">
        <v>2013</v>
      </c>
      <c r="B29" s="381">
        <v>50370</v>
      </c>
      <c r="C29" s="387">
        <v>60662</v>
      </c>
      <c r="D29" s="381">
        <v>51896</v>
      </c>
      <c r="E29" s="387">
        <v>62486</v>
      </c>
      <c r="F29" s="381">
        <v>39901</v>
      </c>
      <c r="G29" s="387">
        <v>53539</v>
      </c>
      <c r="H29" s="381">
        <v>43711</v>
      </c>
      <c r="I29" s="387">
        <v>53011</v>
      </c>
      <c r="J29" s="380">
        <v>185878</v>
      </c>
      <c r="K29" s="387">
        <v>229698</v>
      </c>
      <c r="L29" s="370"/>
      <c r="M29" s="370"/>
      <c r="N29" s="370"/>
      <c r="O29" s="370"/>
    </row>
    <row r="30" spans="1:240" x14ac:dyDescent="0.2">
      <c r="A30" s="379">
        <v>2014</v>
      </c>
      <c r="B30" s="381">
        <v>40504</v>
      </c>
      <c r="C30" s="387">
        <v>50124</v>
      </c>
      <c r="D30" s="381">
        <v>46710</v>
      </c>
      <c r="E30" s="387">
        <v>57022</v>
      </c>
      <c r="F30" s="381">
        <v>40766</v>
      </c>
      <c r="G30" s="387">
        <v>58649</v>
      </c>
      <c r="H30" s="381">
        <v>37838</v>
      </c>
      <c r="I30" s="387">
        <v>47140</v>
      </c>
      <c r="J30" s="380">
        <v>165818</v>
      </c>
      <c r="K30" s="387">
        <v>212934</v>
      </c>
      <c r="L30" s="370"/>
      <c r="M30" s="370"/>
      <c r="N30" s="370"/>
      <c r="O30" s="370"/>
    </row>
    <row r="31" spans="1:240" x14ac:dyDescent="0.2">
      <c r="A31" s="379">
        <v>2015</v>
      </c>
      <c r="B31" s="381" t="s">
        <v>285</v>
      </c>
      <c r="C31" s="380">
        <v>68091</v>
      </c>
      <c r="D31" s="381" t="s">
        <v>285</v>
      </c>
      <c r="E31" s="380">
        <v>64628</v>
      </c>
      <c r="F31" s="381" t="s">
        <v>285</v>
      </c>
      <c r="G31" s="380">
        <v>61460</v>
      </c>
      <c r="H31" s="381" t="s">
        <v>285</v>
      </c>
      <c r="I31" s="380">
        <v>49236</v>
      </c>
      <c r="J31" s="380" t="s">
        <v>285</v>
      </c>
      <c r="K31" s="380">
        <v>243415</v>
      </c>
      <c r="L31" s="370"/>
      <c r="M31" s="370"/>
      <c r="N31" s="370"/>
      <c r="O31" s="370"/>
    </row>
    <row r="32" spans="1:240" x14ac:dyDescent="0.2">
      <c r="A32" s="379">
        <v>2016</v>
      </c>
      <c r="B32" s="381" t="s">
        <v>285</v>
      </c>
      <c r="C32" s="380">
        <v>59431</v>
      </c>
      <c r="D32" s="381" t="s">
        <v>285</v>
      </c>
      <c r="E32" s="380">
        <v>61298</v>
      </c>
      <c r="F32" s="381" t="s">
        <v>285</v>
      </c>
      <c r="G32" s="380">
        <v>64595</v>
      </c>
      <c r="H32" s="381" t="s">
        <v>285</v>
      </c>
      <c r="I32" s="380">
        <v>37220</v>
      </c>
      <c r="J32" s="380" t="s">
        <v>285</v>
      </c>
      <c r="K32" s="380">
        <v>222545</v>
      </c>
      <c r="L32" s="370"/>
      <c r="M32" s="370"/>
      <c r="N32" s="370"/>
      <c r="O32" s="370"/>
    </row>
    <row r="33" spans="1:241" x14ac:dyDescent="0.2">
      <c r="A33" s="379">
        <v>2017</v>
      </c>
      <c r="B33" s="380" t="s">
        <v>285</v>
      </c>
      <c r="C33" s="380">
        <v>59731</v>
      </c>
      <c r="D33" s="380" t="s">
        <v>285</v>
      </c>
      <c r="E33" s="380">
        <v>50544</v>
      </c>
      <c r="F33" s="380" t="s">
        <v>285</v>
      </c>
      <c r="G33" s="380">
        <v>51997</v>
      </c>
      <c r="H33" s="380" t="s">
        <v>285</v>
      </c>
      <c r="I33" s="380">
        <v>66842</v>
      </c>
      <c r="J33" s="380" t="s">
        <v>285</v>
      </c>
      <c r="K33" s="380">
        <v>229114</v>
      </c>
      <c r="L33" s="370"/>
      <c r="M33" s="370"/>
      <c r="N33" s="370"/>
      <c r="O33" s="370"/>
    </row>
    <row r="34" spans="1:241" s="389" customFormat="1" x14ac:dyDescent="0.2">
      <c r="A34" s="379">
        <v>2018</v>
      </c>
      <c r="B34" s="380" t="s">
        <v>285</v>
      </c>
      <c r="C34" s="380">
        <v>45687</v>
      </c>
      <c r="D34" s="380" t="s">
        <v>285</v>
      </c>
      <c r="E34" s="380">
        <v>46210</v>
      </c>
      <c r="F34" s="380" t="s">
        <v>285</v>
      </c>
      <c r="G34" s="380">
        <v>45645</v>
      </c>
      <c r="H34" s="380" t="s">
        <v>285</v>
      </c>
      <c r="I34" s="380">
        <v>44419</v>
      </c>
      <c r="J34" s="380" t="s">
        <v>285</v>
      </c>
      <c r="K34" s="380">
        <v>181961</v>
      </c>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row>
    <row r="35" spans="1:241" ht="13.5" thickBot="1" x14ac:dyDescent="0.25">
      <c r="A35" s="382">
        <v>2019</v>
      </c>
      <c r="B35" s="383" t="s">
        <v>285</v>
      </c>
      <c r="C35" s="383">
        <v>41714</v>
      </c>
      <c r="D35" s="383" t="s">
        <v>285</v>
      </c>
      <c r="E35" s="383">
        <v>34717</v>
      </c>
      <c r="F35" s="383" t="s">
        <v>285</v>
      </c>
      <c r="G35" s="383">
        <v>39465</v>
      </c>
      <c r="H35" s="383" t="s">
        <v>285</v>
      </c>
      <c r="I35" s="383">
        <v>59888</v>
      </c>
      <c r="J35" s="383" t="s">
        <v>285</v>
      </c>
      <c r="K35" s="383">
        <v>175785</v>
      </c>
      <c r="L35" s="370"/>
      <c r="M35" s="370"/>
      <c r="N35" s="370"/>
      <c r="O35" s="370"/>
    </row>
    <row r="36" spans="1:241" x14ac:dyDescent="0.2">
      <c r="A36" s="329"/>
      <c r="B36" s="329"/>
      <c r="C36" s="329"/>
      <c r="D36" s="329"/>
      <c r="E36" s="329"/>
      <c r="F36" s="329"/>
      <c r="G36" s="329"/>
      <c r="H36" s="329"/>
      <c r="I36" s="329"/>
      <c r="J36" s="329"/>
      <c r="K36" s="329"/>
      <c r="L36" s="370"/>
      <c r="M36" s="370"/>
      <c r="N36" s="370"/>
      <c r="O36" s="370"/>
    </row>
    <row r="37" spans="1:241" ht="13.5" thickBot="1" x14ac:dyDescent="0.25">
      <c r="A37" s="382"/>
      <c r="B37" s="383"/>
      <c r="C37" s="383"/>
      <c r="D37" s="383"/>
      <c r="E37" s="383"/>
      <c r="F37" s="383"/>
      <c r="G37" s="383"/>
      <c r="H37" s="383"/>
      <c r="I37" s="383"/>
      <c r="J37" s="383"/>
      <c r="K37" s="383"/>
      <c r="L37" s="370"/>
      <c r="M37" s="370"/>
      <c r="N37" s="370"/>
      <c r="O37" s="370"/>
    </row>
    <row r="38" spans="1:241" x14ac:dyDescent="0.2">
      <c r="A38" s="566" t="s">
        <v>390</v>
      </c>
      <c r="B38" s="566"/>
      <c r="C38" s="566"/>
      <c r="D38" s="566"/>
      <c r="E38" s="566"/>
      <c r="F38" s="566"/>
      <c r="G38" s="566"/>
      <c r="H38" s="566"/>
      <c r="I38" s="566"/>
      <c r="J38" s="566"/>
      <c r="K38" s="566"/>
      <c r="L38" s="370"/>
      <c r="M38" s="370"/>
      <c r="N38" s="370"/>
      <c r="O38" s="370"/>
    </row>
    <row r="39" spans="1:241" x14ac:dyDescent="0.2">
      <c r="A39" s="385"/>
      <c r="B39" s="567" t="s">
        <v>371</v>
      </c>
      <c r="C39" s="567"/>
      <c r="D39" s="567" t="s">
        <v>372</v>
      </c>
      <c r="E39" s="567"/>
      <c r="F39" s="567" t="s">
        <v>373</v>
      </c>
      <c r="G39" s="567"/>
      <c r="H39" s="567" t="s">
        <v>374</v>
      </c>
      <c r="I39" s="567"/>
      <c r="J39" s="567" t="s">
        <v>375</v>
      </c>
      <c r="K39" s="567"/>
      <c r="L39" s="370"/>
      <c r="M39" s="370"/>
      <c r="N39" s="372"/>
      <c r="O39" s="372"/>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row>
    <row r="40" spans="1:241" ht="13.5" thickBot="1" x14ac:dyDescent="0.25">
      <c r="A40" s="386"/>
      <c r="B40" s="384" t="s">
        <v>376</v>
      </c>
      <c r="C40" s="384" t="s">
        <v>377</v>
      </c>
      <c r="D40" s="384" t="s">
        <v>376</v>
      </c>
      <c r="E40" s="384" t="s">
        <v>377</v>
      </c>
      <c r="F40" s="384" t="s">
        <v>376</v>
      </c>
      <c r="G40" s="384" t="s">
        <v>377</v>
      </c>
      <c r="H40" s="384" t="s">
        <v>376</v>
      </c>
      <c r="I40" s="384" t="s">
        <v>377</v>
      </c>
      <c r="J40" s="384" t="s">
        <v>376</v>
      </c>
      <c r="K40" s="384" t="s">
        <v>377</v>
      </c>
      <c r="L40" s="370"/>
      <c r="M40" s="370"/>
      <c r="N40" s="372"/>
      <c r="O40" s="372"/>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3"/>
      <c r="HJ40" s="373"/>
      <c r="HK40" s="373"/>
      <c r="HL40" s="373"/>
      <c r="HM40" s="373"/>
      <c r="HN40" s="373"/>
      <c r="HO40" s="373"/>
      <c r="HP40" s="373"/>
      <c r="HQ40" s="373"/>
      <c r="HR40" s="373"/>
      <c r="HS40" s="373"/>
      <c r="HT40" s="373"/>
      <c r="HU40" s="373"/>
      <c r="HV40" s="373"/>
      <c r="HW40" s="373"/>
      <c r="HX40" s="373"/>
      <c r="HY40" s="373"/>
      <c r="HZ40" s="373"/>
      <c r="IA40" s="373"/>
      <c r="IB40" s="373"/>
      <c r="IC40" s="373"/>
      <c r="ID40" s="373"/>
      <c r="IE40" s="373"/>
      <c r="IF40" s="373"/>
    </row>
    <row r="41" spans="1:241" x14ac:dyDescent="0.2">
      <c r="A41" s="379">
        <v>2009</v>
      </c>
      <c r="B41" s="380">
        <v>970</v>
      </c>
      <c r="C41" s="387" t="s">
        <v>285</v>
      </c>
      <c r="D41" s="380">
        <v>1366</v>
      </c>
      <c r="E41" s="387" t="s">
        <v>285</v>
      </c>
      <c r="F41" s="380">
        <v>1247</v>
      </c>
      <c r="G41" s="387" t="s">
        <v>285</v>
      </c>
      <c r="H41" s="380">
        <v>1413</v>
      </c>
      <c r="I41" s="387" t="s">
        <v>285</v>
      </c>
      <c r="J41" s="380">
        <v>4996</v>
      </c>
      <c r="K41" s="387" t="s">
        <v>285</v>
      </c>
      <c r="L41" s="378"/>
      <c r="M41" s="378"/>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376"/>
      <c r="EO41" s="376"/>
      <c r="EP41" s="376"/>
      <c r="EQ41" s="376"/>
      <c r="ER41" s="376"/>
      <c r="ES41" s="376"/>
      <c r="ET41" s="376"/>
      <c r="EU41" s="376"/>
      <c r="EV41" s="376"/>
      <c r="EW41" s="376"/>
      <c r="EX41" s="376"/>
      <c r="EY41" s="376"/>
      <c r="EZ41" s="376"/>
      <c r="FA41" s="376"/>
      <c r="FB41" s="376"/>
      <c r="FC41" s="37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row>
    <row r="42" spans="1:241" x14ac:dyDescent="0.2">
      <c r="A42" s="379">
        <v>2010</v>
      </c>
      <c r="B42" s="380">
        <v>1622</v>
      </c>
      <c r="C42" s="387" t="s">
        <v>285</v>
      </c>
      <c r="D42" s="380">
        <v>2056</v>
      </c>
      <c r="E42" s="387" t="s">
        <v>285</v>
      </c>
      <c r="F42" s="380">
        <v>1089</v>
      </c>
      <c r="G42" s="387" t="s">
        <v>285</v>
      </c>
      <c r="H42" s="380">
        <v>1706</v>
      </c>
      <c r="I42" s="387" t="s">
        <v>285</v>
      </c>
      <c r="J42" s="380">
        <v>6474</v>
      </c>
      <c r="K42" s="387" t="s">
        <v>285</v>
      </c>
      <c r="L42" s="378"/>
      <c r="M42" s="378"/>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row>
    <row r="43" spans="1:241" x14ac:dyDescent="0.2">
      <c r="A43" s="379">
        <v>2011</v>
      </c>
      <c r="B43" s="380">
        <v>1870</v>
      </c>
      <c r="C43" s="387" t="s">
        <v>285</v>
      </c>
      <c r="D43" s="380">
        <v>1649</v>
      </c>
      <c r="E43" s="387" t="s">
        <v>285</v>
      </c>
      <c r="F43" s="380">
        <v>919</v>
      </c>
      <c r="G43" s="387" t="s">
        <v>285</v>
      </c>
      <c r="H43" s="380">
        <v>1497</v>
      </c>
      <c r="I43" s="387" t="s">
        <v>285</v>
      </c>
      <c r="J43" s="380">
        <v>5934</v>
      </c>
      <c r="K43" s="387" t="s">
        <v>285</v>
      </c>
      <c r="L43" s="378"/>
      <c r="M43" s="378"/>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376"/>
      <c r="EO43" s="376"/>
      <c r="EP43" s="376"/>
      <c r="EQ43" s="376"/>
      <c r="ER43" s="376"/>
      <c r="ES43" s="376"/>
      <c r="ET43" s="376"/>
      <c r="EU43" s="376"/>
      <c r="EV43" s="376"/>
      <c r="EW43" s="376"/>
      <c r="EX43" s="376"/>
      <c r="EY43" s="376"/>
      <c r="EZ43" s="376"/>
      <c r="FA43" s="376"/>
      <c r="FB43" s="376"/>
      <c r="FC43" s="376"/>
      <c r="FD43" s="376"/>
      <c r="FE43" s="376"/>
      <c r="FF43" s="376"/>
      <c r="FG43" s="376"/>
      <c r="FH43" s="376"/>
      <c r="FI43" s="376"/>
      <c r="FJ43" s="376"/>
      <c r="FK43" s="376"/>
      <c r="FL43" s="376"/>
      <c r="FM43" s="376"/>
      <c r="FN43" s="376"/>
      <c r="FO43" s="376"/>
      <c r="FP43" s="376"/>
      <c r="FQ43" s="376"/>
      <c r="FR43" s="376"/>
      <c r="FS43" s="376"/>
      <c r="FT43" s="376"/>
      <c r="FU43" s="376"/>
      <c r="FV43" s="376"/>
      <c r="FW43" s="376"/>
      <c r="FX43" s="376"/>
      <c r="FY43" s="376"/>
      <c r="FZ43" s="376"/>
      <c r="GA43" s="376"/>
      <c r="GB43" s="376"/>
      <c r="GC43" s="376"/>
      <c r="GD43" s="376"/>
      <c r="GE43" s="376"/>
      <c r="GF43" s="376"/>
      <c r="GG43" s="376"/>
      <c r="GH43" s="376"/>
      <c r="GI43" s="376"/>
      <c r="GJ43" s="376"/>
      <c r="GK43" s="376"/>
      <c r="GL43" s="376"/>
      <c r="GM43" s="376"/>
      <c r="GN43" s="376"/>
      <c r="GO43" s="376"/>
      <c r="GP43" s="376"/>
      <c r="GQ43" s="376"/>
      <c r="GR43" s="376"/>
      <c r="GS43" s="376"/>
      <c r="GT43" s="376"/>
      <c r="GU43" s="376"/>
      <c r="GV43" s="376"/>
      <c r="GW43" s="376"/>
      <c r="GX43" s="376"/>
      <c r="GY43" s="376"/>
      <c r="GZ43" s="376"/>
      <c r="HA43" s="376"/>
      <c r="HB43" s="376"/>
      <c r="HC43" s="376"/>
      <c r="HD43" s="376"/>
      <c r="HE43" s="376"/>
      <c r="HF43" s="376"/>
      <c r="HG43" s="376"/>
      <c r="HH43" s="376"/>
      <c r="HI43" s="376"/>
      <c r="HJ43" s="376"/>
      <c r="HK43" s="376"/>
      <c r="HL43" s="376"/>
      <c r="HM43" s="376"/>
      <c r="HN43" s="376"/>
      <c r="HO43" s="376"/>
      <c r="HP43" s="376"/>
      <c r="HQ43" s="376"/>
      <c r="HR43" s="376"/>
      <c r="HS43" s="376"/>
      <c r="HT43" s="376"/>
      <c r="HU43" s="376"/>
      <c r="HV43" s="376"/>
      <c r="HW43" s="376"/>
      <c r="HX43" s="376"/>
      <c r="HY43" s="376"/>
      <c r="HZ43" s="376"/>
      <c r="IA43" s="376"/>
      <c r="IB43" s="376"/>
      <c r="IC43" s="376"/>
      <c r="ID43" s="376"/>
      <c r="IE43" s="376"/>
      <c r="IF43" s="376"/>
    </row>
    <row r="44" spans="1:241" x14ac:dyDescent="0.2">
      <c r="A44" s="379">
        <v>2012</v>
      </c>
      <c r="B44" s="381">
        <v>1749</v>
      </c>
      <c r="C44" s="387">
        <v>1978</v>
      </c>
      <c r="D44" s="381">
        <v>1270</v>
      </c>
      <c r="E44" s="387">
        <v>1552</v>
      </c>
      <c r="F44" s="381">
        <v>1147</v>
      </c>
      <c r="G44" s="387">
        <v>1515</v>
      </c>
      <c r="H44" s="381">
        <v>1018</v>
      </c>
      <c r="I44" s="387">
        <v>1257</v>
      </c>
      <c r="J44" s="380">
        <v>5184</v>
      </c>
      <c r="K44" s="387">
        <v>6303</v>
      </c>
      <c r="L44" s="378"/>
      <c r="M44" s="378"/>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376"/>
      <c r="EO44" s="376"/>
      <c r="EP44" s="376"/>
      <c r="EQ44" s="376"/>
      <c r="ER44" s="376"/>
      <c r="ES44" s="376"/>
      <c r="ET44" s="376"/>
      <c r="EU44" s="376"/>
      <c r="EV44" s="376"/>
      <c r="EW44" s="376"/>
      <c r="EX44" s="376"/>
      <c r="EY44" s="376"/>
      <c r="EZ44" s="376"/>
      <c r="FA44" s="376"/>
      <c r="FB44" s="376"/>
      <c r="FC44" s="37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row>
    <row r="45" spans="1:241" x14ac:dyDescent="0.2">
      <c r="A45" s="379">
        <v>2013</v>
      </c>
      <c r="B45" s="381">
        <v>1364</v>
      </c>
      <c r="C45" s="387">
        <v>1666</v>
      </c>
      <c r="D45" s="381">
        <v>1461</v>
      </c>
      <c r="E45" s="387">
        <v>1774</v>
      </c>
      <c r="F45" s="381">
        <v>1003</v>
      </c>
      <c r="G45" s="387">
        <v>1351</v>
      </c>
      <c r="H45" s="381">
        <v>1053</v>
      </c>
      <c r="I45" s="387">
        <v>1292</v>
      </c>
      <c r="J45" s="380">
        <v>4881</v>
      </c>
      <c r="K45" s="387">
        <v>6084</v>
      </c>
      <c r="L45" s="378"/>
      <c r="M45" s="378"/>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376"/>
      <c r="EO45" s="376"/>
      <c r="EP45" s="376"/>
      <c r="EQ45" s="376"/>
      <c r="ER45" s="376"/>
      <c r="ES45" s="376"/>
      <c r="ET45" s="376"/>
      <c r="EU45" s="376"/>
      <c r="EV45" s="376"/>
      <c r="EW45" s="376"/>
      <c r="EX45" s="376"/>
      <c r="EY45" s="376"/>
      <c r="EZ45" s="376"/>
      <c r="FA45" s="376"/>
      <c r="FB45" s="376"/>
      <c r="FC45" s="37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row>
    <row r="46" spans="1:241" x14ac:dyDescent="0.2">
      <c r="A46" s="379">
        <v>2014</v>
      </c>
      <c r="B46" s="381">
        <v>1152</v>
      </c>
      <c r="C46" s="387">
        <v>1435</v>
      </c>
      <c r="D46" s="381">
        <v>1216</v>
      </c>
      <c r="E46" s="387">
        <v>1509</v>
      </c>
      <c r="F46" s="381">
        <v>1132</v>
      </c>
      <c r="G46" s="387">
        <v>1712</v>
      </c>
      <c r="H46" s="381">
        <v>1031</v>
      </c>
      <c r="I46" s="387">
        <v>1352</v>
      </c>
      <c r="J46" s="380">
        <v>4531</v>
      </c>
      <c r="K46" s="387">
        <v>6007</v>
      </c>
      <c r="L46" s="378"/>
      <c r="M46" s="378"/>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6"/>
      <c r="EM46" s="376"/>
      <c r="EN46" s="376"/>
      <c r="EO46" s="376"/>
      <c r="EP46" s="376"/>
      <c r="EQ46" s="376"/>
      <c r="ER46" s="376"/>
      <c r="ES46" s="376"/>
      <c r="ET46" s="376"/>
      <c r="EU46" s="376"/>
      <c r="EV46" s="376"/>
      <c r="EW46" s="376"/>
      <c r="EX46" s="376"/>
      <c r="EY46" s="376"/>
      <c r="EZ46" s="376"/>
      <c r="FA46" s="376"/>
      <c r="FB46" s="376"/>
      <c r="FC46" s="376"/>
      <c r="FD46" s="376"/>
      <c r="FE46" s="376"/>
      <c r="FF46" s="376"/>
      <c r="FG46" s="376"/>
      <c r="FH46" s="376"/>
      <c r="FI46" s="376"/>
      <c r="FJ46" s="376"/>
      <c r="FK46" s="376"/>
      <c r="FL46" s="376"/>
      <c r="FM46" s="376"/>
      <c r="FN46" s="376"/>
      <c r="FO46" s="376"/>
      <c r="FP46" s="376"/>
      <c r="FQ46" s="376"/>
      <c r="FR46" s="376"/>
      <c r="FS46" s="376"/>
      <c r="FT46" s="376"/>
      <c r="FU46" s="376"/>
      <c r="FV46" s="376"/>
      <c r="FW46" s="376"/>
      <c r="FX46" s="376"/>
      <c r="FY46" s="376"/>
      <c r="FZ46" s="376"/>
      <c r="GA46" s="376"/>
      <c r="GB46" s="376"/>
      <c r="GC46" s="376"/>
      <c r="GD46" s="376"/>
      <c r="GE46" s="376"/>
      <c r="GF46" s="376"/>
      <c r="GG46" s="376"/>
      <c r="GH46" s="376"/>
      <c r="GI46" s="376"/>
      <c r="GJ46" s="376"/>
      <c r="GK46" s="376"/>
      <c r="GL46" s="376"/>
      <c r="GM46" s="376"/>
      <c r="GN46" s="376"/>
      <c r="GO46" s="376"/>
      <c r="GP46" s="376"/>
      <c r="GQ46" s="376"/>
      <c r="GR46" s="376"/>
      <c r="GS46" s="376"/>
      <c r="GT46" s="376"/>
      <c r="GU46" s="376"/>
      <c r="GV46" s="376"/>
      <c r="GW46" s="376"/>
      <c r="GX46" s="376"/>
      <c r="GY46" s="376"/>
      <c r="GZ46" s="376"/>
      <c r="HA46" s="376"/>
      <c r="HB46" s="376"/>
      <c r="HC46" s="376"/>
      <c r="HD46" s="376"/>
      <c r="HE46" s="376"/>
      <c r="HF46" s="376"/>
      <c r="HG46" s="376"/>
      <c r="HH46" s="376"/>
      <c r="HI46" s="376"/>
      <c r="HJ46" s="376"/>
      <c r="HK46" s="376"/>
      <c r="HL46" s="376"/>
      <c r="HM46" s="376"/>
      <c r="HN46" s="376"/>
      <c r="HO46" s="376"/>
      <c r="HP46" s="376"/>
      <c r="HQ46" s="376"/>
      <c r="HR46" s="376"/>
      <c r="HS46" s="376"/>
      <c r="HT46" s="376"/>
      <c r="HU46" s="376"/>
      <c r="HV46" s="376"/>
      <c r="HW46" s="376"/>
      <c r="HX46" s="376"/>
      <c r="HY46" s="376"/>
      <c r="HZ46" s="376"/>
      <c r="IA46" s="376"/>
      <c r="IB46" s="376"/>
      <c r="IC46" s="376"/>
      <c r="ID46" s="376"/>
      <c r="IE46" s="376"/>
      <c r="IF46" s="376"/>
    </row>
    <row r="47" spans="1:241" x14ac:dyDescent="0.2">
      <c r="A47" s="379">
        <v>2015</v>
      </c>
      <c r="B47" s="381" t="s">
        <v>285</v>
      </c>
      <c r="C47" s="380">
        <v>2047</v>
      </c>
      <c r="D47" s="381" t="s">
        <v>285</v>
      </c>
      <c r="E47" s="380">
        <v>1742</v>
      </c>
      <c r="F47" s="381" t="s">
        <v>285</v>
      </c>
      <c r="G47" s="380">
        <v>1255</v>
      </c>
      <c r="H47" s="381" t="s">
        <v>285</v>
      </c>
      <c r="I47" s="380">
        <v>1187</v>
      </c>
      <c r="J47" s="380" t="s">
        <v>285</v>
      </c>
      <c r="K47" s="380">
        <v>6231</v>
      </c>
      <c r="L47" s="378"/>
      <c r="M47" s="378"/>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c r="EF47" s="376"/>
      <c r="EG47" s="376"/>
      <c r="EH47" s="376"/>
      <c r="EI47" s="376"/>
      <c r="EJ47" s="376"/>
      <c r="EK47" s="376"/>
      <c r="EL47" s="376"/>
      <c r="EM47" s="376"/>
      <c r="EN47" s="376"/>
      <c r="EO47" s="376"/>
      <c r="EP47" s="376"/>
      <c r="EQ47" s="376"/>
      <c r="ER47" s="376"/>
      <c r="ES47" s="376"/>
      <c r="ET47" s="376"/>
      <c r="EU47" s="376"/>
      <c r="EV47" s="376"/>
      <c r="EW47" s="376"/>
      <c r="EX47" s="376"/>
      <c r="EY47" s="376"/>
      <c r="EZ47" s="376"/>
      <c r="FA47" s="376"/>
      <c r="FB47" s="376"/>
      <c r="FC47" s="37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row>
    <row r="48" spans="1:241" x14ac:dyDescent="0.2">
      <c r="A48" s="379">
        <v>2016</v>
      </c>
      <c r="B48" s="381" t="s">
        <v>285</v>
      </c>
      <c r="C48" s="380">
        <v>1614</v>
      </c>
      <c r="D48" s="381" t="s">
        <v>285</v>
      </c>
      <c r="E48" s="380">
        <v>1864</v>
      </c>
      <c r="F48" s="381" t="s">
        <v>285</v>
      </c>
      <c r="G48" s="380">
        <v>1984</v>
      </c>
      <c r="H48" s="381" t="s">
        <v>285</v>
      </c>
      <c r="I48" s="380">
        <v>1110</v>
      </c>
      <c r="J48" s="380" t="s">
        <v>285</v>
      </c>
      <c r="K48" s="380">
        <v>6573</v>
      </c>
      <c r="L48" s="378"/>
      <c r="M48" s="378"/>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row>
    <row r="49" spans="1:241" x14ac:dyDescent="0.2">
      <c r="A49" s="379">
        <v>2017</v>
      </c>
      <c r="B49" s="380" t="s">
        <v>285</v>
      </c>
      <c r="C49" s="380">
        <v>1469</v>
      </c>
      <c r="D49" s="380" t="s">
        <v>285</v>
      </c>
      <c r="E49" s="380">
        <v>1563</v>
      </c>
      <c r="F49" s="380" t="s">
        <v>285</v>
      </c>
      <c r="G49" s="380">
        <v>1372</v>
      </c>
      <c r="H49" s="380" t="s">
        <v>285</v>
      </c>
      <c r="I49" s="380">
        <v>1659</v>
      </c>
      <c r="J49" s="380" t="s">
        <v>285</v>
      </c>
      <c r="K49" s="380">
        <v>6062</v>
      </c>
      <c r="L49" s="378"/>
      <c r="M49" s="378"/>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row>
    <row r="50" spans="1:241" s="389" customFormat="1" x14ac:dyDescent="0.2">
      <c r="A50" s="379">
        <v>2018</v>
      </c>
      <c r="B50" s="380" t="s">
        <v>285</v>
      </c>
      <c r="C50" s="380">
        <v>1226</v>
      </c>
      <c r="D50" s="380" t="s">
        <v>285</v>
      </c>
      <c r="E50" s="380">
        <v>1103</v>
      </c>
      <c r="F50" s="380" t="s">
        <v>285</v>
      </c>
      <c r="G50" s="380">
        <v>1728</v>
      </c>
      <c r="H50" s="380" t="s">
        <v>285</v>
      </c>
      <c r="I50" s="380">
        <v>2019</v>
      </c>
      <c r="J50" s="380" t="s">
        <v>285</v>
      </c>
      <c r="K50" s="380">
        <v>6076</v>
      </c>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row>
    <row r="51" spans="1:241" ht="13.5" thickBot="1" x14ac:dyDescent="0.25">
      <c r="A51" s="382">
        <v>2019</v>
      </c>
      <c r="B51" s="383" t="s">
        <v>285</v>
      </c>
      <c r="C51" s="383">
        <v>1068</v>
      </c>
      <c r="D51" s="383" t="s">
        <v>285</v>
      </c>
      <c r="E51" s="383">
        <v>1281</v>
      </c>
      <c r="F51" s="383" t="s">
        <v>285</v>
      </c>
      <c r="G51" s="383">
        <v>1107</v>
      </c>
      <c r="H51" s="383" t="s">
        <v>285</v>
      </c>
      <c r="I51" s="383">
        <v>1681</v>
      </c>
      <c r="J51" s="383" t="s">
        <v>285</v>
      </c>
      <c r="K51" s="383">
        <v>5137</v>
      </c>
      <c r="L51" s="378"/>
      <c r="M51" s="378"/>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row>
    <row r="52" spans="1:241" x14ac:dyDescent="0.2">
      <c r="L52" s="378"/>
      <c r="M52" s="378"/>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row>
    <row r="53" spans="1:241" ht="13.5" thickBot="1" x14ac:dyDescent="0.25">
      <c r="A53" s="382"/>
      <c r="B53" s="383"/>
      <c r="C53" s="383"/>
      <c r="D53" s="383"/>
      <c r="E53" s="383"/>
      <c r="F53" s="383"/>
      <c r="G53" s="383"/>
      <c r="H53" s="383"/>
      <c r="I53" s="383"/>
      <c r="J53" s="383"/>
      <c r="K53" s="383"/>
      <c r="L53" s="378"/>
      <c r="M53" s="378"/>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row>
    <row r="54" spans="1:241" x14ac:dyDescent="0.2">
      <c r="A54" s="566" t="s">
        <v>391</v>
      </c>
      <c r="B54" s="566"/>
      <c r="C54" s="566"/>
      <c r="D54" s="566"/>
      <c r="E54" s="566"/>
      <c r="F54" s="566"/>
      <c r="G54" s="566"/>
      <c r="H54" s="566"/>
      <c r="I54" s="566"/>
      <c r="J54" s="566"/>
      <c r="K54" s="566"/>
      <c r="L54" s="370"/>
      <c r="M54" s="370"/>
      <c r="N54" s="370"/>
      <c r="O54" s="370"/>
    </row>
    <row r="55" spans="1:241" x14ac:dyDescent="0.2">
      <c r="A55" s="385"/>
      <c r="B55" s="567" t="s">
        <v>371</v>
      </c>
      <c r="C55" s="567"/>
      <c r="D55" s="567" t="s">
        <v>372</v>
      </c>
      <c r="E55" s="567"/>
      <c r="F55" s="567" t="s">
        <v>373</v>
      </c>
      <c r="G55" s="567"/>
      <c r="H55" s="567" t="s">
        <v>374</v>
      </c>
      <c r="I55" s="567"/>
      <c r="J55" s="567" t="s">
        <v>375</v>
      </c>
      <c r="K55" s="567"/>
      <c r="L55" s="370"/>
      <c r="M55" s="370"/>
      <c r="N55" s="372"/>
      <c r="O55" s="372"/>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row>
    <row r="56" spans="1:241" ht="13.5" thickBot="1" x14ac:dyDescent="0.25">
      <c r="A56" s="386"/>
      <c r="B56" s="384" t="s">
        <v>376</v>
      </c>
      <c r="C56" s="384" t="s">
        <v>377</v>
      </c>
      <c r="D56" s="384" t="s">
        <v>376</v>
      </c>
      <c r="E56" s="384" t="s">
        <v>377</v>
      </c>
      <c r="F56" s="384" t="s">
        <v>376</v>
      </c>
      <c r="G56" s="384" t="s">
        <v>377</v>
      </c>
      <c r="H56" s="384" t="s">
        <v>376</v>
      </c>
      <c r="I56" s="384" t="s">
        <v>377</v>
      </c>
      <c r="J56" s="384" t="s">
        <v>376</v>
      </c>
      <c r="K56" s="384" t="s">
        <v>377</v>
      </c>
      <c r="L56" s="370"/>
      <c r="M56" s="370"/>
      <c r="N56" s="372"/>
      <c r="O56" s="372"/>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c r="FF56" s="373"/>
      <c r="FG56" s="373"/>
      <c r="FH56" s="373"/>
      <c r="FI56" s="373"/>
      <c r="FJ56" s="373"/>
      <c r="FK56" s="373"/>
      <c r="FL56" s="373"/>
      <c r="FM56" s="373"/>
      <c r="FN56" s="373"/>
      <c r="FO56" s="373"/>
      <c r="FP56" s="373"/>
      <c r="FQ56" s="373"/>
      <c r="FR56" s="373"/>
      <c r="FS56" s="373"/>
      <c r="FT56" s="373"/>
      <c r="FU56" s="373"/>
      <c r="FV56" s="373"/>
      <c r="FW56" s="373"/>
      <c r="FX56" s="373"/>
      <c r="FY56" s="373"/>
      <c r="FZ56" s="373"/>
      <c r="GA56" s="373"/>
      <c r="GB56" s="373"/>
      <c r="GC56" s="373"/>
      <c r="GD56" s="373"/>
      <c r="GE56" s="373"/>
      <c r="GF56" s="373"/>
      <c r="GG56" s="373"/>
      <c r="GH56" s="373"/>
      <c r="GI56" s="373"/>
      <c r="GJ56" s="373"/>
      <c r="GK56" s="373"/>
      <c r="GL56" s="373"/>
      <c r="GM56" s="373"/>
      <c r="GN56" s="373"/>
      <c r="GO56" s="373"/>
      <c r="GP56" s="373"/>
      <c r="GQ56" s="373"/>
      <c r="GR56" s="373"/>
      <c r="GS56" s="373"/>
      <c r="GT56" s="373"/>
      <c r="GU56" s="373"/>
      <c r="GV56" s="373"/>
      <c r="GW56" s="373"/>
      <c r="GX56" s="373"/>
      <c r="GY56" s="373"/>
      <c r="GZ56" s="373"/>
      <c r="HA56" s="373"/>
      <c r="HB56" s="373"/>
      <c r="HC56" s="373"/>
      <c r="HD56" s="373"/>
      <c r="HE56" s="373"/>
      <c r="HF56" s="373"/>
      <c r="HG56" s="373"/>
      <c r="HH56" s="373"/>
      <c r="HI56" s="373"/>
      <c r="HJ56" s="373"/>
      <c r="HK56" s="373"/>
      <c r="HL56" s="373"/>
      <c r="HM56" s="373"/>
      <c r="HN56" s="373"/>
      <c r="HO56" s="373"/>
      <c r="HP56" s="373"/>
      <c r="HQ56" s="373"/>
      <c r="HR56" s="373"/>
      <c r="HS56" s="373"/>
      <c r="HT56" s="373"/>
      <c r="HU56" s="373"/>
      <c r="HV56" s="373"/>
      <c r="HW56" s="373"/>
      <c r="HX56" s="373"/>
      <c r="HY56" s="373"/>
      <c r="HZ56" s="373"/>
      <c r="IA56" s="373"/>
      <c r="IB56" s="373"/>
      <c r="IC56" s="373"/>
      <c r="ID56" s="373"/>
      <c r="IE56" s="373"/>
      <c r="IF56" s="373"/>
    </row>
    <row r="57" spans="1:241" x14ac:dyDescent="0.2">
      <c r="A57" s="379">
        <v>2009</v>
      </c>
      <c r="B57" s="380">
        <v>636</v>
      </c>
      <c r="C57" s="387" t="s">
        <v>285</v>
      </c>
      <c r="D57" s="380">
        <v>807</v>
      </c>
      <c r="E57" s="387" t="s">
        <v>285</v>
      </c>
      <c r="F57" s="380">
        <v>585</v>
      </c>
      <c r="G57" s="387" t="s">
        <v>285</v>
      </c>
      <c r="H57" s="380">
        <v>895</v>
      </c>
      <c r="I57" s="387" t="s">
        <v>285</v>
      </c>
      <c r="J57" s="380">
        <v>2923</v>
      </c>
      <c r="K57" s="387" t="s">
        <v>285</v>
      </c>
      <c r="L57" s="370"/>
      <c r="M57" s="370"/>
      <c r="IG57" s="366"/>
    </row>
    <row r="58" spans="1:241" x14ac:dyDescent="0.2">
      <c r="A58" s="379">
        <v>2010</v>
      </c>
      <c r="B58" s="380">
        <v>804</v>
      </c>
      <c r="C58" s="387" t="s">
        <v>285</v>
      </c>
      <c r="D58" s="380">
        <v>1071</v>
      </c>
      <c r="E58" s="387" t="s">
        <v>285</v>
      </c>
      <c r="F58" s="380">
        <v>743</v>
      </c>
      <c r="G58" s="387" t="s">
        <v>285</v>
      </c>
      <c r="H58" s="380">
        <v>918</v>
      </c>
      <c r="I58" s="387" t="s">
        <v>285</v>
      </c>
      <c r="J58" s="380">
        <v>3535</v>
      </c>
      <c r="K58" s="387" t="s">
        <v>285</v>
      </c>
      <c r="L58" s="370"/>
      <c r="M58" s="370"/>
      <c r="IG58" s="366"/>
    </row>
    <row r="59" spans="1:241" x14ac:dyDescent="0.2">
      <c r="A59" s="379">
        <v>2011</v>
      </c>
      <c r="B59" s="380">
        <v>996</v>
      </c>
      <c r="C59" s="387" t="s">
        <v>285</v>
      </c>
      <c r="D59" s="380">
        <v>945</v>
      </c>
      <c r="E59" s="387" t="s">
        <v>285</v>
      </c>
      <c r="F59" s="380">
        <v>668</v>
      </c>
      <c r="G59" s="387" t="s">
        <v>285</v>
      </c>
      <c r="H59" s="380">
        <v>921</v>
      </c>
      <c r="I59" s="387" t="s">
        <v>285</v>
      </c>
      <c r="J59" s="380">
        <v>3529</v>
      </c>
      <c r="K59" s="387" t="s">
        <v>285</v>
      </c>
      <c r="L59" s="370"/>
      <c r="M59" s="370"/>
      <c r="IG59" s="366"/>
    </row>
    <row r="60" spans="1:241" x14ac:dyDescent="0.2">
      <c r="A60" s="379">
        <v>2012</v>
      </c>
      <c r="B60" s="381">
        <v>1007</v>
      </c>
      <c r="C60" s="387">
        <v>1126</v>
      </c>
      <c r="D60" s="381">
        <v>820</v>
      </c>
      <c r="E60" s="387">
        <v>980</v>
      </c>
      <c r="F60" s="381">
        <v>621</v>
      </c>
      <c r="G60" s="387">
        <v>817</v>
      </c>
      <c r="H60" s="381">
        <v>662</v>
      </c>
      <c r="I60" s="387">
        <v>783</v>
      </c>
      <c r="J60" s="380">
        <v>3111</v>
      </c>
      <c r="K60" s="387">
        <v>3706</v>
      </c>
      <c r="L60" s="370"/>
      <c r="M60" s="370"/>
      <c r="IG60" s="366"/>
    </row>
    <row r="61" spans="1:241" x14ac:dyDescent="0.2">
      <c r="A61" s="379">
        <v>2013</v>
      </c>
      <c r="B61" s="381">
        <v>754</v>
      </c>
      <c r="C61" s="387">
        <v>910</v>
      </c>
      <c r="D61" s="381">
        <v>794</v>
      </c>
      <c r="E61" s="387">
        <v>949</v>
      </c>
      <c r="F61" s="381">
        <v>638</v>
      </c>
      <c r="G61" s="387">
        <v>844</v>
      </c>
      <c r="H61" s="381">
        <v>628</v>
      </c>
      <c r="I61" s="387">
        <v>759</v>
      </c>
      <c r="J61" s="380">
        <v>2814</v>
      </c>
      <c r="K61" s="387">
        <v>3461</v>
      </c>
      <c r="L61" s="370"/>
      <c r="M61" s="370"/>
      <c r="IG61" s="366"/>
    </row>
    <row r="62" spans="1:241" x14ac:dyDescent="0.2">
      <c r="A62" s="379">
        <v>2014</v>
      </c>
      <c r="B62" s="381">
        <v>564</v>
      </c>
      <c r="C62" s="387">
        <v>694</v>
      </c>
      <c r="D62" s="381">
        <v>686</v>
      </c>
      <c r="E62" s="387">
        <v>840</v>
      </c>
      <c r="F62" s="381">
        <v>639</v>
      </c>
      <c r="G62" s="387">
        <v>926</v>
      </c>
      <c r="H62" s="381">
        <v>550</v>
      </c>
      <c r="I62" s="387">
        <v>688</v>
      </c>
      <c r="J62" s="380">
        <v>2439</v>
      </c>
      <c r="K62" s="387">
        <v>3148</v>
      </c>
      <c r="L62" s="370"/>
      <c r="M62" s="370"/>
      <c r="IG62" s="366"/>
    </row>
    <row r="63" spans="1:241" x14ac:dyDescent="0.2">
      <c r="A63" s="379">
        <v>2015</v>
      </c>
      <c r="B63" s="381" t="s">
        <v>285</v>
      </c>
      <c r="C63" s="380">
        <v>839</v>
      </c>
      <c r="D63" s="381" t="s">
        <v>285</v>
      </c>
      <c r="E63" s="380">
        <v>1004</v>
      </c>
      <c r="F63" s="381" t="s">
        <v>285</v>
      </c>
      <c r="G63" s="380">
        <v>886</v>
      </c>
      <c r="H63" s="381" t="s">
        <v>285</v>
      </c>
      <c r="I63" s="380">
        <v>668</v>
      </c>
      <c r="J63" s="380" t="s">
        <v>285</v>
      </c>
      <c r="K63" s="380">
        <v>3396</v>
      </c>
      <c r="L63" s="370"/>
      <c r="M63" s="370"/>
      <c r="IG63" s="366"/>
    </row>
    <row r="64" spans="1:241" x14ac:dyDescent="0.2">
      <c r="A64" s="379">
        <v>2016</v>
      </c>
      <c r="B64" s="381" t="s">
        <v>285</v>
      </c>
      <c r="C64" s="380">
        <v>975</v>
      </c>
      <c r="D64" s="381" t="s">
        <v>285</v>
      </c>
      <c r="E64" s="380">
        <v>846</v>
      </c>
      <c r="F64" s="381" t="s">
        <v>285</v>
      </c>
      <c r="G64" s="380">
        <v>991</v>
      </c>
      <c r="H64" s="381" t="s">
        <v>285</v>
      </c>
      <c r="I64" s="380">
        <v>600</v>
      </c>
      <c r="J64" s="380" t="s">
        <v>285</v>
      </c>
      <c r="K64" s="380">
        <v>3413</v>
      </c>
      <c r="L64" s="370"/>
      <c r="M64" s="370"/>
      <c r="IG64" s="366"/>
    </row>
    <row r="65" spans="1:241" x14ac:dyDescent="0.2">
      <c r="A65" s="379">
        <v>2017</v>
      </c>
      <c r="B65" s="380" t="s">
        <v>285</v>
      </c>
      <c r="C65" s="380">
        <v>791</v>
      </c>
      <c r="D65" s="380" t="s">
        <v>285</v>
      </c>
      <c r="E65" s="380">
        <v>828</v>
      </c>
      <c r="F65" s="380" t="s">
        <v>285</v>
      </c>
      <c r="G65" s="380">
        <v>710</v>
      </c>
      <c r="H65" s="380" t="s">
        <v>285</v>
      </c>
      <c r="I65" s="380">
        <v>965</v>
      </c>
      <c r="J65" s="380" t="s">
        <v>285</v>
      </c>
      <c r="K65" s="380">
        <v>3295</v>
      </c>
      <c r="L65" s="370"/>
      <c r="M65" s="370"/>
      <c r="IG65" s="366"/>
    </row>
    <row r="66" spans="1:241" s="389" customFormat="1" x14ac:dyDescent="0.2">
      <c r="A66" s="379">
        <v>2018</v>
      </c>
      <c r="B66" s="380" t="s">
        <v>285</v>
      </c>
      <c r="C66" s="380">
        <v>735</v>
      </c>
      <c r="D66" s="380" t="s">
        <v>285</v>
      </c>
      <c r="E66" s="380">
        <v>565</v>
      </c>
      <c r="F66" s="380" t="s">
        <v>285</v>
      </c>
      <c r="G66" s="380">
        <v>862</v>
      </c>
      <c r="H66" s="380" t="s">
        <v>285</v>
      </c>
      <c r="I66" s="380">
        <v>653</v>
      </c>
      <c r="J66" s="380" t="s">
        <v>285</v>
      </c>
      <c r="K66" s="380">
        <v>2816</v>
      </c>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0"/>
      <c r="EY66" s="370"/>
      <c r="EZ66" s="370"/>
      <c r="FA66" s="370"/>
      <c r="FB66" s="370"/>
      <c r="FC66" s="370"/>
      <c r="FD66" s="370"/>
      <c r="FE66" s="370"/>
      <c r="FF66" s="370"/>
      <c r="FG66" s="370"/>
      <c r="FH66" s="370"/>
      <c r="FI66" s="370"/>
      <c r="FJ66" s="370"/>
      <c r="FK66" s="370"/>
      <c r="FL66" s="370"/>
      <c r="FM66" s="370"/>
      <c r="FN66" s="370"/>
      <c r="FO66" s="370"/>
      <c r="FP66" s="370"/>
      <c r="FQ66" s="370"/>
      <c r="FR66" s="370"/>
      <c r="FS66" s="370"/>
      <c r="FT66" s="370"/>
      <c r="FU66" s="370"/>
      <c r="FV66" s="370"/>
      <c r="FW66" s="370"/>
      <c r="FX66" s="370"/>
      <c r="FY66" s="370"/>
      <c r="FZ66" s="370"/>
      <c r="GA66" s="370"/>
      <c r="GB66" s="370"/>
      <c r="GC66" s="370"/>
      <c r="GD66" s="370"/>
      <c r="GE66" s="370"/>
      <c r="GF66" s="370"/>
      <c r="GG66" s="370"/>
      <c r="GH66" s="370"/>
      <c r="GI66" s="370"/>
      <c r="GJ66" s="370"/>
      <c r="GK66" s="370"/>
      <c r="GL66" s="370"/>
      <c r="GM66" s="370"/>
      <c r="GN66" s="370"/>
      <c r="GO66" s="370"/>
      <c r="GP66" s="370"/>
      <c r="GQ66" s="370"/>
      <c r="GR66" s="370"/>
      <c r="GS66" s="370"/>
      <c r="GT66" s="370"/>
      <c r="GU66" s="370"/>
      <c r="GV66" s="370"/>
      <c r="GW66" s="370"/>
      <c r="GX66" s="370"/>
      <c r="GY66" s="370"/>
      <c r="GZ66" s="370"/>
      <c r="HA66" s="370"/>
      <c r="HB66" s="370"/>
      <c r="HC66" s="370"/>
      <c r="HD66" s="370"/>
      <c r="HE66" s="370"/>
      <c r="HF66" s="370"/>
      <c r="HG66" s="370"/>
      <c r="HH66" s="370"/>
      <c r="HI66" s="370"/>
      <c r="HJ66" s="370"/>
      <c r="HK66" s="370"/>
      <c r="HL66" s="370"/>
      <c r="HM66" s="370"/>
      <c r="HN66" s="370"/>
      <c r="HO66" s="370"/>
      <c r="HP66" s="370"/>
      <c r="HQ66" s="370"/>
      <c r="HR66" s="370"/>
      <c r="HS66" s="370"/>
      <c r="HT66" s="370"/>
      <c r="HU66" s="370"/>
      <c r="HV66" s="370"/>
      <c r="HW66" s="370"/>
      <c r="HX66" s="370"/>
      <c r="HY66" s="370"/>
      <c r="HZ66" s="370"/>
      <c r="IA66" s="370"/>
      <c r="IB66" s="370"/>
      <c r="IC66" s="370"/>
      <c r="ID66" s="370"/>
      <c r="IE66" s="370"/>
      <c r="IF66" s="370"/>
      <c r="IG66" s="370"/>
    </row>
    <row r="67" spans="1:241" ht="13.5" thickBot="1" x14ac:dyDescent="0.25">
      <c r="A67" s="382">
        <v>2019</v>
      </c>
      <c r="B67" s="329" t="s">
        <v>285</v>
      </c>
      <c r="C67" s="380">
        <v>578</v>
      </c>
      <c r="D67" s="380" t="s">
        <v>285</v>
      </c>
      <c r="E67" s="380">
        <v>523</v>
      </c>
      <c r="F67" s="380" t="s">
        <v>285</v>
      </c>
      <c r="G67" s="380">
        <v>512</v>
      </c>
      <c r="H67" s="380" t="s">
        <v>285</v>
      </c>
      <c r="I67" s="380">
        <v>880</v>
      </c>
      <c r="J67" s="380" t="s">
        <v>285</v>
      </c>
      <c r="K67" s="380">
        <v>2492</v>
      </c>
      <c r="L67" s="370"/>
      <c r="M67" s="370"/>
      <c r="IG67" s="366"/>
    </row>
    <row r="68" spans="1:241" ht="11.25" customHeight="1" x14ac:dyDescent="0.2">
      <c r="A68" s="571" t="s">
        <v>449</v>
      </c>
      <c r="B68" s="571"/>
      <c r="C68" s="571"/>
      <c r="D68" s="571"/>
      <c r="E68" s="571"/>
      <c r="F68" s="571"/>
      <c r="G68" s="571"/>
      <c r="H68" s="571"/>
      <c r="I68" s="571"/>
      <c r="J68" s="571"/>
      <c r="K68" s="571"/>
    </row>
    <row r="69" spans="1:241" ht="11.25" customHeight="1" x14ac:dyDescent="0.2">
      <c r="A69" s="568"/>
      <c r="B69" s="568"/>
      <c r="C69" s="568"/>
      <c r="D69" s="568"/>
      <c r="E69" s="568"/>
      <c r="F69" s="568"/>
      <c r="G69" s="568"/>
      <c r="H69" s="568"/>
      <c r="I69" s="568"/>
      <c r="J69" s="568"/>
      <c r="K69" s="568"/>
    </row>
    <row r="70" spans="1:241" ht="11.25" customHeight="1" x14ac:dyDescent="0.2">
      <c r="A70" s="572"/>
      <c r="B70" s="572"/>
      <c r="C70" s="572"/>
      <c r="D70" s="572"/>
      <c r="E70" s="572"/>
      <c r="F70" s="572"/>
      <c r="G70" s="572"/>
      <c r="H70" s="572"/>
      <c r="I70" s="572"/>
      <c r="J70" s="572"/>
      <c r="K70" s="572"/>
    </row>
    <row r="71" spans="1:241" ht="11.25" customHeight="1" x14ac:dyDescent="0.2">
      <c r="A71" s="572"/>
      <c r="B71" s="572"/>
      <c r="C71" s="572"/>
      <c r="D71" s="572"/>
      <c r="E71" s="572"/>
      <c r="F71" s="572"/>
      <c r="G71" s="572"/>
      <c r="H71" s="572"/>
      <c r="I71" s="572"/>
      <c r="J71" s="572"/>
      <c r="K71" s="572"/>
    </row>
    <row r="72" spans="1:241" x14ac:dyDescent="0.2">
      <c r="A72" s="376"/>
      <c r="B72" s="376"/>
      <c r="C72" s="376"/>
      <c r="D72" s="376"/>
      <c r="E72" s="376"/>
      <c r="F72" s="376"/>
      <c r="G72" s="376"/>
      <c r="H72" s="376"/>
      <c r="I72" s="376"/>
      <c r="J72" s="376"/>
      <c r="K72" s="376"/>
    </row>
    <row r="73" spans="1:241" x14ac:dyDescent="0.2">
      <c r="A73" s="376"/>
      <c r="B73" s="376"/>
      <c r="C73" s="376"/>
      <c r="D73" s="376"/>
      <c r="E73" s="376"/>
      <c r="F73" s="376"/>
      <c r="G73" s="376"/>
      <c r="H73" s="376"/>
      <c r="I73" s="376"/>
      <c r="J73" s="376"/>
      <c r="K73" s="376"/>
    </row>
    <row r="74" spans="1:241" x14ac:dyDescent="0.2">
      <c r="A74" s="376"/>
      <c r="B74" s="376"/>
      <c r="C74" s="376"/>
      <c r="D74" s="376"/>
      <c r="E74" s="376"/>
      <c r="F74" s="376"/>
      <c r="G74" s="376"/>
      <c r="H74" s="376"/>
      <c r="I74" s="376"/>
      <c r="J74" s="376"/>
      <c r="K74" s="376"/>
    </row>
    <row r="75" spans="1:241" x14ac:dyDescent="0.2">
      <c r="A75" s="376"/>
      <c r="B75" s="376"/>
      <c r="C75" s="376"/>
      <c r="D75" s="376"/>
      <c r="E75" s="376"/>
      <c r="F75" s="376"/>
      <c r="G75" s="376"/>
      <c r="H75" s="376"/>
      <c r="I75" s="376"/>
      <c r="J75" s="376"/>
      <c r="K75" s="376"/>
    </row>
    <row r="76" spans="1:241" x14ac:dyDescent="0.2">
      <c r="A76" s="376"/>
      <c r="B76" s="376"/>
      <c r="C76" s="376"/>
      <c r="D76" s="376"/>
      <c r="E76" s="376"/>
      <c r="F76" s="376"/>
      <c r="G76" s="376"/>
      <c r="H76" s="376"/>
      <c r="I76" s="376"/>
      <c r="J76" s="376"/>
      <c r="K76" s="376"/>
    </row>
    <row r="77" spans="1:241" x14ac:dyDescent="0.2">
      <c r="A77" s="376"/>
      <c r="B77" s="376"/>
      <c r="C77" s="376"/>
      <c r="D77" s="376"/>
      <c r="E77" s="376"/>
      <c r="F77" s="376"/>
      <c r="G77" s="376"/>
      <c r="H77" s="376"/>
      <c r="I77" s="376"/>
      <c r="J77" s="376"/>
      <c r="K77" s="376"/>
    </row>
    <row r="78" spans="1:241" x14ac:dyDescent="0.2">
      <c r="A78" s="376"/>
      <c r="B78" s="376"/>
      <c r="C78" s="376"/>
      <c r="D78" s="376"/>
      <c r="E78" s="376"/>
      <c r="F78" s="376"/>
      <c r="G78" s="376"/>
      <c r="H78" s="376"/>
      <c r="I78" s="376"/>
      <c r="J78" s="376"/>
      <c r="K78" s="376"/>
    </row>
    <row r="79" spans="1:241" x14ac:dyDescent="0.2">
      <c r="A79" s="376"/>
      <c r="B79" s="376"/>
      <c r="C79" s="376"/>
      <c r="D79" s="376"/>
      <c r="E79" s="376"/>
      <c r="F79" s="376"/>
      <c r="G79" s="376"/>
      <c r="H79" s="376"/>
      <c r="I79" s="376"/>
      <c r="J79" s="376"/>
      <c r="K79" s="376"/>
    </row>
    <row r="80" spans="1:241" x14ac:dyDescent="0.2">
      <c r="A80" s="376"/>
      <c r="B80" s="376"/>
      <c r="C80" s="376"/>
      <c r="D80" s="376"/>
      <c r="E80" s="376"/>
      <c r="F80" s="376"/>
      <c r="G80" s="376"/>
      <c r="H80" s="376"/>
      <c r="I80" s="376"/>
      <c r="J80" s="376"/>
      <c r="K80" s="376"/>
    </row>
    <row r="81" spans="1:11" x14ac:dyDescent="0.2">
      <c r="A81" s="376"/>
      <c r="B81" s="376"/>
      <c r="C81" s="376"/>
      <c r="D81" s="376"/>
      <c r="E81" s="376"/>
      <c r="F81" s="376"/>
      <c r="G81" s="376"/>
      <c r="H81" s="376"/>
      <c r="I81" s="376"/>
      <c r="J81" s="376"/>
      <c r="K81" s="376"/>
    </row>
    <row r="82" spans="1:11" x14ac:dyDescent="0.2">
      <c r="A82" s="376"/>
      <c r="B82" s="376"/>
      <c r="C82" s="376"/>
      <c r="D82" s="376"/>
      <c r="E82" s="376"/>
      <c r="F82" s="376"/>
      <c r="G82" s="376"/>
      <c r="H82" s="376"/>
      <c r="I82" s="376"/>
      <c r="J82" s="376"/>
      <c r="K82" s="376"/>
    </row>
    <row r="83" spans="1:11" x14ac:dyDescent="0.2">
      <c r="A83" s="376"/>
      <c r="B83" s="376"/>
      <c r="C83" s="376"/>
      <c r="D83" s="376"/>
      <c r="E83" s="376"/>
      <c r="F83" s="376"/>
      <c r="G83" s="376"/>
      <c r="H83" s="376"/>
      <c r="I83" s="376"/>
      <c r="J83" s="376"/>
      <c r="K83" s="376"/>
    </row>
    <row r="84" spans="1:11" x14ac:dyDescent="0.2">
      <c r="A84" s="376"/>
      <c r="B84" s="376"/>
      <c r="C84" s="376"/>
      <c r="D84" s="376"/>
      <c r="E84" s="376"/>
      <c r="F84" s="376"/>
      <c r="G84" s="376"/>
      <c r="H84" s="376"/>
      <c r="I84" s="376"/>
      <c r="J84" s="376"/>
      <c r="K84" s="376"/>
    </row>
    <row r="85" spans="1:11" x14ac:dyDescent="0.2">
      <c r="A85" s="376"/>
      <c r="B85" s="376"/>
      <c r="C85" s="376"/>
      <c r="D85" s="376"/>
      <c r="E85" s="376"/>
      <c r="F85" s="376"/>
      <c r="G85" s="376"/>
      <c r="H85" s="376"/>
      <c r="I85" s="376"/>
      <c r="J85" s="376"/>
      <c r="K85" s="376"/>
    </row>
    <row r="86" spans="1:11" x14ac:dyDescent="0.2">
      <c r="A86" s="376"/>
      <c r="B86" s="376"/>
      <c r="C86" s="376"/>
      <c r="D86" s="376"/>
      <c r="E86" s="376"/>
      <c r="F86" s="376"/>
      <c r="G86" s="376"/>
      <c r="H86" s="376"/>
      <c r="I86" s="376"/>
      <c r="J86" s="376"/>
      <c r="K86" s="376"/>
    </row>
  </sheetData>
  <mergeCells count="27">
    <mergeCell ref="A2:K2"/>
    <mergeCell ref="A4:K4"/>
    <mergeCell ref="A68:K71"/>
    <mergeCell ref="A6:K6"/>
    <mergeCell ref="A38:K38"/>
    <mergeCell ref="B7:C7"/>
    <mergeCell ref="D7:E7"/>
    <mergeCell ref="F7:G7"/>
    <mergeCell ref="H7:I7"/>
    <mergeCell ref="D39:E39"/>
    <mergeCell ref="H55:I55"/>
    <mergeCell ref="J55:K55"/>
    <mergeCell ref="H39:I39"/>
    <mergeCell ref="J39:K39"/>
    <mergeCell ref="A54:K54"/>
    <mergeCell ref="B55:C55"/>
    <mergeCell ref="D55:E55"/>
    <mergeCell ref="F55:G55"/>
    <mergeCell ref="B23:C23"/>
    <mergeCell ref="D23:E23"/>
    <mergeCell ref="F23:G23"/>
    <mergeCell ref="H23:I23"/>
    <mergeCell ref="J7:K7"/>
    <mergeCell ref="B39:C39"/>
    <mergeCell ref="A22:K22"/>
    <mergeCell ref="J23:K23"/>
    <mergeCell ref="F39:G39"/>
  </mergeCells>
  <pageMargins left="0.70866141732283472" right="0.70866141732283472" top="0.59055118110236227" bottom="0.59055118110236227" header="0.31496062992125984" footer="0.31496062992125984"/>
  <pageSetup paperSize="9" scale="80"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35</vt:i4>
      </vt:variant>
      <vt:variant>
        <vt:lpstr>Namngivna områden</vt:lpstr>
      </vt:variant>
      <vt:variant>
        <vt:i4>82</vt:i4>
      </vt:variant>
    </vt:vector>
  </HeadingPairs>
  <TitlesOfParts>
    <vt:vector size="117" baseType="lpstr">
      <vt:lpstr>Titel</vt:lpstr>
      <vt:lpstr>Tabellförteckning_List of table</vt:lpstr>
      <vt:lpstr>Definitioner_Definitions</vt:lpstr>
      <vt:lpstr>Varugrupper_Commodity_groups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Definitioner_Definitions!_Toc292704927</vt:lpstr>
      <vt:lpstr>Definitioner_Definitions!_Toc292704928</vt:lpstr>
      <vt:lpstr>Definitioner_Definitions!_Toc292704929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Definitioner_Definitions!Utskriftsområde</vt:lpstr>
      <vt:lpstr>'Tabell 1'!Utskriftsområde</vt:lpstr>
      <vt:lpstr>'Tabell 10'!Utskriftsområde</vt:lpstr>
      <vt:lpstr>'Tabell 11'!Utskriftsområde</vt:lpstr>
      <vt:lpstr>'Tabell 12'!Utskriftsområde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7D'!Utskriftsområde</vt:lpstr>
      <vt:lpstr>'Tabell 8'!Utskriftsområde</vt:lpstr>
      <vt:lpstr>'Tabell 9'!Utskriftsområde</vt:lpstr>
      <vt:lpstr>'Tabellförteckning_List of table'!Utskriftsområde</vt:lpstr>
      <vt:lpstr>Titel!Utskriftsområde</vt:lpstr>
      <vt:lpstr>Varugrupper_Commodity_groups!Utskriftsområde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Karin Dahlén</cp:lastModifiedBy>
  <cp:lastPrinted>2020-05-12T21:40:33Z</cp:lastPrinted>
  <dcterms:created xsi:type="dcterms:W3CDTF">2006-09-18T06:53:00Z</dcterms:created>
  <dcterms:modified xsi:type="dcterms:W3CDTF">2020-05-15T07:46:49Z</dcterms:modified>
</cp:coreProperties>
</file>