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3E938CC6-9A20-438E-A780-59C99DBC5BE1}" xr6:coauthVersionLast="47" xr6:coauthVersionMax="47" xr10:uidLastSave="{00000000-0000-0000-0000-000000000000}"/>
  <bookViews>
    <workbookView xWindow="-51720" yWindow="-1545" windowWidth="51840" windowHeight="21120" xr2:uid="{00000000-000D-0000-FFFF-FFFF00000000}"/>
  </bookViews>
  <sheets>
    <sheet name="Titel _ Title" sheetId="13" r:id="rId1"/>
    <sheet name="Innehåll _ Content" sheetId="16" r:id="rId2"/>
    <sheet name="Kort om statistiken _ In brief" sheetId="14" r:id="rId3"/>
    <sheet name="Totaler _ Totals" sheetId="18" r:id="rId4"/>
    <sheet name="Medelvärden _ Means" sheetId="19" r:id="rId5"/>
    <sheet name="1. Personbilar _ Passenger cars" sheetId="3" r:id="rId6"/>
    <sheet name="2. Lätta lastbilar - LGVs" sheetId="9" r:id="rId7"/>
    <sheet name="3. Tunga lastbilar _ HGVs" sheetId="10" r:id="rId8"/>
    <sheet name="4. Bussar _ Buses" sheetId="11" r:id="rId9"/>
    <sheet name="5. Motorcyklar _ Motorcycles" sheetId="12" r:id="rId10"/>
  </sheets>
  <externalReferences>
    <externalReference r:id="rId11"/>
    <externalReference r:id="rId12"/>
    <externalReference r:id="rId13"/>
    <externalReference r:id="rId14"/>
  </externalReferences>
  <definedNames>
    <definedName name="adsfasdassdf" localSheetId="1">#REF!</definedName>
    <definedName name="adsfasdassdf" localSheetId="2">#REF!</definedName>
    <definedName name="adsfasdassdf">#REF!</definedName>
    <definedName name="afa" localSheetId="1">'[1]RSK-Tabell 1_2012'!#REF!</definedName>
    <definedName name="afa" localSheetId="2">'[1]RSK-Tabell 1_2012'!#REF!</definedName>
    <definedName name="afa">'[1]RSK-Tabell 1_2012'!#REF!</definedName>
    <definedName name="asaf" localSheetId="1">#REF!</definedName>
    <definedName name="asaf" localSheetId="2">#REF!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0">'[3]RSK-Tabell 1_2011'!#REF!</definedName>
    <definedName name="Excel_BuiltIn__FilterDatabase_1">'[4]Tabell 1'!#REF!</definedName>
    <definedName name="Excel_BuiltIn__FilterDatabase_2" localSheetId="2">#REF!</definedName>
    <definedName name="Excel_BuiltIn__FilterDatabase_2">#REF!</definedName>
    <definedName name="Excel_BuiltIn__FilterDatabase_4" localSheetId="1">#REF!</definedName>
    <definedName name="Excel_BuiltIn__FilterDatabase_4" localSheetId="2">#REF!</definedName>
    <definedName name="Excel_BuiltIn__FilterDatabase_4">#REF!</definedName>
    <definedName name="Excel_BuiltIn_Print_Titles_4" localSheetId="1">#REF!</definedName>
    <definedName name="Excel_BuiltIn_Print_Titles_4" localSheetId="2">#REF!</definedName>
    <definedName name="Excel_BuiltIn_Print_Titles_4">#REF!</definedName>
    <definedName name="Print_Area" localSheetId="5">'1. Personbilar _ Passenger cars'!$A$1:$S$52</definedName>
    <definedName name="Print_Area" localSheetId="6">'2. Lätta lastbilar - LGVs'!$A$1:$P$49</definedName>
    <definedName name="Print_Area" localSheetId="7">'3. Tunga lastbilar _ HGVs'!$A$1:$O$47</definedName>
    <definedName name="Print_Area" localSheetId="9">'5. Motorcyklar _ Motorcycles'!$A$1:$N$44</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5">'1. Personbilar _ Passenger cars'!$A$1:$Q$54</definedName>
    <definedName name="_xlnm.Print_Area" localSheetId="7">'3. Tunga lastbilar _ HGVs'!$A$1:$Q$36</definedName>
    <definedName name="_xlnm.Print_Area" localSheetId="8">'4. Bussar _ Buses'!$A$1:$Q$34</definedName>
    <definedName name="_xlnm.Print_Area" localSheetId="9">'5. Motorcyklar _ Motorcycles'!$A$1:$Q$34</definedName>
    <definedName name="_xlnm.Print_Area" localSheetId="1">'Innehåll _ Content'!$A$1:$C$12</definedName>
    <definedName name="_xlnm.Print_Area" localSheetId="2">'Kort om statistiken _ In brief'!$A$1:$A$23</definedName>
    <definedName name="_xlnm.Print_Area" localSheetId="0">'Titel _ Title'!$A$1:$T$25</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18" l="1"/>
  <c r="C30" i="18"/>
  <c r="D30" i="18"/>
  <c r="E30" i="18"/>
  <c r="B28" i="18"/>
  <c r="C28" i="18"/>
  <c r="D28" i="18"/>
  <c r="E28" i="18"/>
  <c r="F28" i="18"/>
  <c r="B29" i="18"/>
  <c r="C29" i="18"/>
  <c r="D29" i="18"/>
  <c r="E29" i="18"/>
  <c r="F29" i="18"/>
  <c r="B30" i="19"/>
  <c r="C30" i="19"/>
  <c r="D30" i="19"/>
  <c r="E30" i="19"/>
  <c r="B28" i="19"/>
  <c r="C28" i="19"/>
  <c r="D28" i="19"/>
  <c r="E28" i="19"/>
  <c r="F28" i="19"/>
  <c r="B29" i="19"/>
  <c r="C29" i="19"/>
  <c r="D29" i="19"/>
  <c r="E29" i="19"/>
  <c r="F29" i="19"/>
  <c r="A28" i="19" l="1"/>
  <c r="F6" i="18"/>
  <c r="F7" i="18"/>
  <c r="F8" i="18"/>
  <c r="F9" i="18"/>
  <c r="F10" i="18"/>
  <c r="F11" i="18"/>
  <c r="F12" i="18"/>
  <c r="F13" i="18"/>
  <c r="F14" i="18"/>
  <c r="F15" i="18"/>
  <c r="F16" i="18"/>
  <c r="F17" i="18"/>
  <c r="F18" i="18"/>
  <c r="F19" i="18"/>
  <c r="F20" i="18"/>
  <c r="F21" i="18"/>
  <c r="F22" i="18"/>
  <c r="F23" i="18"/>
  <c r="F24" i="18"/>
  <c r="F25" i="18"/>
  <c r="F26" i="18"/>
  <c r="F27" i="18"/>
  <c r="D7" i="12"/>
  <c r="A27" i="19" l="1"/>
  <c r="A27" i="18"/>
  <c r="C4" i="16"/>
  <c r="A4" i="16"/>
  <c r="F20" i="19"/>
  <c r="F21" i="19"/>
  <c r="F22" i="19"/>
  <c r="F23" i="19"/>
  <c r="F24" i="19"/>
  <c r="F25" i="19"/>
  <c r="B26" i="19"/>
  <c r="C26" i="19"/>
  <c r="D26" i="19"/>
  <c r="E26" i="19"/>
  <c r="F26" i="19"/>
  <c r="B27" i="19"/>
  <c r="C27" i="19"/>
  <c r="D27" i="19"/>
  <c r="E27" i="19"/>
  <c r="F27" i="19"/>
  <c r="A26" i="19"/>
  <c r="A25" i="19"/>
  <c r="A24" i="19"/>
  <c r="A23" i="19"/>
  <c r="A22" i="19"/>
  <c r="A21" i="19"/>
  <c r="A20" i="19"/>
  <c r="A19" i="19"/>
  <c r="A18" i="19"/>
  <c r="A17" i="19"/>
  <c r="A16" i="19"/>
  <c r="A15" i="19"/>
  <c r="A14" i="19"/>
  <c r="A13" i="19"/>
  <c r="A12" i="19"/>
  <c r="A11" i="19"/>
  <c r="A10" i="19"/>
  <c r="A9" i="19"/>
  <c r="A8" i="19"/>
  <c r="A7" i="19"/>
  <c r="A6" i="19"/>
  <c r="A5" i="19"/>
  <c r="C3" i="16" l="1"/>
  <c r="A3" i="16"/>
  <c r="D6" i="18"/>
  <c r="D7" i="18"/>
  <c r="D8" i="18"/>
  <c r="D9" i="18"/>
  <c r="D10" i="18"/>
  <c r="D11" i="18"/>
  <c r="D12" i="18"/>
  <c r="D13" i="18"/>
  <c r="D14" i="18"/>
  <c r="D15" i="18"/>
  <c r="D16" i="18"/>
  <c r="D17" i="18"/>
  <c r="D18" i="18"/>
  <c r="D19" i="18"/>
  <c r="D20" i="18"/>
  <c r="D21" i="18"/>
  <c r="D22" i="18"/>
  <c r="D23" i="18"/>
  <c r="D24" i="18"/>
  <c r="D25" i="18"/>
  <c r="D26" i="18"/>
  <c r="D27" i="18"/>
  <c r="D5" i="18"/>
  <c r="B6" i="18"/>
  <c r="C6" i="18"/>
  <c r="E6" i="18"/>
  <c r="B7" i="18"/>
  <c r="C7" i="18"/>
  <c r="E7" i="18"/>
  <c r="B8" i="18"/>
  <c r="C8" i="18"/>
  <c r="E8" i="18"/>
  <c r="B9" i="18"/>
  <c r="C9" i="18"/>
  <c r="E9" i="18"/>
  <c r="B10" i="18"/>
  <c r="C10" i="18"/>
  <c r="E10" i="18"/>
  <c r="B11" i="18"/>
  <c r="C11" i="18"/>
  <c r="E11" i="18"/>
  <c r="B12" i="18"/>
  <c r="C12" i="18"/>
  <c r="E12" i="18"/>
  <c r="B13" i="18"/>
  <c r="C13" i="18"/>
  <c r="E13" i="18"/>
  <c r="B14" i="18"/>
  <c r="C14" i="18"/>
  <c r="E14" i="18"/>
  <c r="B15" i="18"/>
  <c r="C15" i="18"/>
  <c r="E15" i="18"/>
  <c r="B16" i="18"/>
  <c r="C16" i="18"/>
  <c r="E16" i="18"/>
  <c r="B17" i="18"/>
  <c r="C17" i="18"/>
  <c r="E17" i="18"/>
  <c r="B18" i="18"/>
  <c r="C18" i="18"/>
  <c r="E18" i="18"/>
  <c r="B19" i="18"/>
  <c r="C19" i="18"/>
  <c r="E19" i="18"/>
  <c r="B20" i="18"/>
  <c r="C20" i="18"/>
  <c r="E20" i="18"/>
  <c r="B21" i="18"/>
  <c r="C21" i="18"/>
  <c r="E21" i="18"/>
  <c r="B22" i="18"/>
  <c r="C22" i="18"/>
  <c r="E22" i="18"/>
  <c r="B23" i="18"/>
  <c r="C23" i="18"/>
  <c r="E23" i="18"/>
  <c r="B24" i="18"/>
  <c r="C24" i="18"/>
  <c r="E24" i="18"/>
  <c r="B25" i="18"/>
  <c r="C25" i="18"/>
  <c r="E25" i="18"/>
  <c r="B26" i="18"/>
  <c r="C26" i="18"/>
  <c r="E26" i="18"/>
  <c r="B27" i="18"/>
  <c r="C27" i="18"/>
  <c r="E27" i="18"/>
  <c r="F5" i="18"/>
  <c r="E5" i="18"/>
  <c r="C5" i="18"/>
  <c r="B5" i="18"/>
  <c r="A20" i="18" l="1"/>
  <c r="A21" i="18"/>
  <c r="A22" i="18"/>
  <c r="A23" i="18"/>
  <c r="A24" i="18"/>
  <c r="A25" i="18"/>
  <c r="A26" i="18"/>
  <c r="A6" i="18"/>
  <c r="A7" i="18"/>
  <c r="A8" i="18"/>
  <c r="A9" i="18"/>
  <c r="A10" i="18"/>
  <c r="A11" i="18"/>
  <c r="A12" i="18"/>
  <c r="A13" i="18"/>
  <c r="A14" i="18"/>
  <c r="A15" i="18"/>
  <c r="A16" i="18"/>
  <c r="A17" i="18"/>
  <c r="A18" i="18"/>
  <c r="A19" i="18"/>
  <c r="A5" i="18"/>
  <c r="C9" i="16"/>
  <c r="C8" i="16"/>
  <c r="C7" i="16"/>
  <c r="C6" i="16"/>
  <c r="A9" i="16" l="1"/>
  <c r="A8" i="16"/>
  <c r="A7" i="16"/>
  <c r="A6" i="16"/>
  <c r="C5" i="16"/>
  <c r="A5" i="16"/>
  <c r="D26" i="10" l="1"/>
  <c r="D25" i="19" s="1"/>
  <c r="D26" i="11"/>
  <c r="E25" i="19" s="1"/>
  <c r="E26" i="9"/>
  <c r="C25" i="19" s="1"/>
  <c r="D26" i="3"/>
  <c r="B25" i="19" s="1"/>
  <c r="D25" i="3" l="1"/>
  <c r="B24" i="19" s="1"/>
  <c r="D25" i="10"/>
  <c r="D24" i="19" s="1"/>
  <c r="E25" i="9"/>
  <c r="C24" i="19" s="1"/>
  <c r="D25" i="11" l="1"/>
  <c r="E24" i="19" s="1"/>
  <c r="D24" i="11" l="1"/>
  <c r="E23" i="19" s="1"/>
  <c r="D24" i="10"/>
  <c r="D23" i="19" s="1"/>
  <c r="E24" i="9"/>
  <c r="C23" i="19" s="1"/>
  <c r="D24" i="3"/>
  <c r="B23" i="19" s="1"/>
  <c r="D23" i="11" l="1"/>
  <c r="E22" i="19" s="1"/>
  <c r="D23" i="10"/>
  <c r="D22" i="19" s="1"/>
  <c r="E23" i="9"/>
  <c r="C22" i="19" s="1"/>
  <c r="D23" i="3"/>
  <c r="B22" i="19" s="1"/>
  <c r="D22" i="11" l="1"/>
  <c r="E21" i="19" s="1"/>
  <c r="D22" i="10"/>
  <c r="D21" i="19" s="1"/>
  <c r="E22" i="9"/>
  <c r="C21" i="19" s="1"/>
  <c r="D22" i="3"/>
  <c r="B21" i="19" s="1"/>
  <c r="D21" i="3" l="1"/>
  <c r="B20" i="19" s="1"/>
  <c r="D21" i="12"/>
  <c r="F19" i="19" s="1"/>
  <c r="D21" i="11"/>
  <c r="E20" i="19" s="1"/>
  <c r="D21" i="10"/>
  <c r="D20" i="19" s="1"/>
  <c r="E21" i="9"/>
  <c r="C20" i="19" s="1"/>
  <c r="D20" i="12" l="1"/>
  <c r="F18" i="19" s="1"/>
  <c r="D20" i="11"/>
  <c r="E19" i="19" s="1"/>
  <c r="D20" i="10"/>
  <c r="D19" i="19" s="1"/>
  <c r="D20" i="3"/>
  <c r="B19" i="19" s="1"/>
  <c r="E20" i="9" l="1"/>
  <c r="C19" i="19" s="1"/>
  <c r="D19" i="12"/>
  <c r="F17" i="19" s="1"/>
  <c r="D18" i="12"/>
  <c r="F16" i="19" s="1"/>
  <c r="D17" i="12"/>
  <c r="F15" i="19" s="1"/>
  <c r="D16" i="12"/>
  <c r="F14" i="19" s="1"/>
  <c r="D15" i="12"/>
  <c r="F13" i="19" s="1"/>
  <c r="D14" i="12"/>
  <c r="F12" i="19" s="1"/>
  <c r="D13" i="12"/>
  <c r="F11" i="19" s="1"/>
  <c r="D12" i="12"/>
  <c r="F10" i="19" s="1"/>
  <c r="D11" i="12"/>
  <c r="F9" i="19" s="1"/>
  <c r="D10" i="12"/>
  <c r="F8" i="19" s="1"/>
  <c r="D9" i="12"/>
  <c r="F7" i="19" s="1"/>
  <c r="D8" i="12"/>
  <c r="F6" i="19" s="1"/>
  <c r="F5" i="19"/>
  <c r="D19" i="11"/>
  <c r="E18" i="19" s="1"/>
  <c r="D18" i="11"/>
  <c r="E17" i="19" s="1"/>
  <c r="D17" i="11"/>
  <c r="E16" i="19" s="1"/>
  <c r="D16" i="11"/>
  <c r="E15" i="19" s="1"/>
  <c r="D15" i="11"/>
  <c r="E14" i="19" s="1"/>
  <c r="D14" i="11"/>
  <c r="E13" i="19" s="1"/>
  <c r="D13" i="11"/>
  <c r="E12" i="19" s="1"/>
  <c r="D12" i="11"/>
  <c r="E11" i="19" s="1"/>
  <c r="D11" i="11"/>
  <c r="E10" i="19" s="1"/>
  <c r="D10" i="11"/>
  <c r="E9" i="19" s="1"/>
  <c r="D9" i="11"/>
  <c r="E8" i="19" s="1"/>
  <c r="D8" i="11"/>
  <c r="E7" i="19" s="1"/>
  <c r="D7" i="11"/>
  <c r="E6" i="19" s="1"/>
  <c r="D6" i="11"/>
  <c r="E5" i="19" s="1"/>
  <c r="D19" i="10"/>
  <c r="D18" i="19" s="1"/>
  <c r="D18" i="10"/>
  <c r="D17" i="19" s="1"/>
  <c r="D17" i="10"/>
  <c r="D16" i="19" s="1"/>
  <c r="D16" i="10"/>
  <c r="D15" i="19" s="1"/>
  <c r="D15" i="10"/>
  <c r="D14" i="19" s="1"/>
  <c r="D14" i="10"/>
  <c r="D13" i="19" s="1"/>
  <c r="D13" i="10"/>
  <c r="D12" i="19" s="1"/>
  <c r="D12" i="10"/>
  <c r="D11" i="19" s="1"/>
  <c r="D11" i="10"/>
  <c r="D10" i="19" s="1"/>
  <c r="D10" i="10"/>
  <c r="D9" i="19" s="1"/>
  <c r="D9" i="10"/>
  <c r="D8" i="19" s="1"/>
  <c r="D8" i="10"/>
  <c r="D7" i="19" s="1"/>
  <c r="D7" i="10"/>
  <c r="D6" i="19" s="1"/>
  <c r="D6" i="10"/>
  <c r="D5" i="19" s="1"/>
  <c r="E19" i="9"/>
  <c r="C18" i="19" s="1"/>
  <c r="E18" i="9"/>
  <c r="C17" i="19" s="1"/>
  <c r="E17" i="9"/>
  <c r="C16" i="19" s="1"/>
  <c r="E16" i="9"/>
  <c r="C15" i="19" s="1"/>
  <c r="E15" i="9"/>
  <c r="C14" i="19" s="1"/>
  <c r="E14" i="9"/>
  <c r="C13" i="19" s="1"/>
  <c r="E13" i="9"/>
  <c r="C12" i="19" s="1"/>
  <c r="E12" i="9"/>
  <c r="C11" i="19" s="1"/>
  <c r="E11" i="9"/>
  <c r="C10" i="19" s="1"/>
  <c r="E10" i="9"/>
  <c r="C9" i="19" s="1"/>
  <c r="E9" i="9"/>
  <c r="C8" i="19" s="1"/>
  <c r="E8" i="9"/>
  <c r="C7" i="19" s="1"/>
  <c r="E7" i="9"/>
  <c r="C6" i="19" s="1"/>
  <c r="E6" i="9"/>
  <c r="C5" i="19" s="1"/>
  <c r="D19" i="3"/>
  <c r="B18" i="19" s="1"/>
  <c r="D18" i="3"/>
  <c r="B17" i="19" s="1"/>
  <c r="D17" i="3"/>
  <c r="B16" i="19" s="1"/>
  <c r="D16" i="3"/>
  <c r="B15" i="19" s="1"/>
  <c r="D15" i="3"/>
  <c r="B14" i="19" s="1"/>
  <c r="D14" i="3"/>
  <c r="B13" i="19" s="1"/>
  <c r="D13" i="3"/>
  <c r="B12" i="19" s="1"/>
  <c r="D12" i="3"/>
  <c r="B11" i="19" s="1"/>
  <c r="D11" i="3"/>
  <c r="B10" i="19" s="1"/>
  <c r="D10" i="3"/>
  <c r="B9" i="19" s="1"/>
  <c r="D9" i="3"/>
  <c r="B8" i="19" s="1"/>
  <c r="D8" i="3"/>
  <c r="B7" i="19" s="1"/>
  <c r="D7" i="3"/>
  <c r="B6" i="19" s="1"/>
  <c r="D6" i="3"/>
  <c r="B5" i="19" s="1"/>
</calcChain>
</file>

<file path=xl/sharedStrings.xml><?xml version="1.0" encoding="utf-8"?>
<sst xmlns="http://schemas.openxmlformats.org/spreadsheetml/2006/main" count="118" uniqueCount="62">
  <si>
    <t>År</t>
  </si>
  <si>
    <t>Maria Melkersson</t>
  </si>
  <si>
    <r>
      <t xml:space="preserve">Kontaktperson Trafikanalys / </t>
    </r>
    <r>
      <rPr>
        <b/>
        <i/>
        <sz val="10"/>
        <rFont val="Arial"/>
        <family val="2"/>
      </rPr>
      <t>Contact person at Transport Analysis</t>
    </r>
  </si>
  <si>
    <t>tel: 010-414 42 16, e-post: maria.melkersson@trafa.se</t>
  </si>
  <si>
    <t>Magnus Nyström</t>
  </si>
  <si>
    <t>tel: 010-479 63 73, e-post: magnus.nystrom@scb.se</t>
  </si>
  <si>
    <t>Total körsträcka, mil</t>
  </si>
  <si>
    <t>Genomsnittlig körsträcka, mil</t>
  </si>
  <si>
    <t>Antal fordon</t>
  </si>
  <si>
    <t>Anm: Tabellen avser fordon som varit i trafik någon gång under året</t>
  </si>
  <si>
    <t>Remark: The table refers to vehicles which were in use at least one day during the year.</t>
  </si>
  <si>
    <t>Minor break in time series between 2017 and 2018 due to change in inspection rules.</t>
  </si>
  <si>
    <t>Mindre tidseriebrott mellan 2017 och 2018 pga metodförändring för att ta hänsyn till ändrade besiktningsregler.</t>
  </si>
  <si>
    <t>Year</t>
  </si>
  <si>
    <t>Number of vehicles</t>
  </si>
  <si>
    <t>Kort om statistiken</t>
  </si>
  <si>
    <t>Ändamål och innehåll</t>
  </si>
  <si>
    <t>Statistikens framställning</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</si>
  <si>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</si>
  <si>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</si>
  <si>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</si>
  <si>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</si>
  <si>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</si>
  <si>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</si>
  <si>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</si>
  <si>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1"/>
        <color theme="1"/>
        <rFont val="Calibri"/>
        <family val="2"/>
        <scheme val="minor"/>
      </rPr>
      <t>).</t>
    </r>
  </si>
  <si>
    <t>k</t>
  </si>
  <si>
    <r>
      <rPr>
        <b/>
        <sz val="16"/>
        <color theme="0"/>
        <rFont val="Tahoma"/>
        <family val="2"/>
      </rPr>
      <t xml:space="preserve">Innehåll / </t>
    </r>
    <r>
      <rPr>
        <b/>
        <i/>
        <sz val="16"/>
        <color theme="0"/>
        <rFont val="Tahoma"/>
        <family val="2"/>
      </rPr>
      <t>Content</t>
    </r>
  </si>
  <si>
    <t>Lätta lastbilar / LGVs</t>
  </si>
  <si>
    <t>Tunga lastbilar / HGVs</t>
  </si>
  <si>
    <t>Bussar / Buses</t>
  </si>
  <si>
    <t>Some vehicles are missing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</si>
  <si>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Kontaktperson SCB (producent) / </t>
    </r>
    <r>
      <rPr>
        <b/>
        <i/>
        <sz val="10"/>
        <rFont val="Arial"/>
        <family val="2"/>
      </rPr>
      <t>Contact person at Statistics Sweden (producer)</t>
    </r>
  </si>
  <si>
    <t>Statistiken baseras på Transportstyrelsens vägtrafikregister med alla svenskregistrerade vägfordon samt mätarställningar som samlas in vid kontrollbesiktningar.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</si>
  <si>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 ska beskriva körsträckor mätt i antal mil som körs med svenskregistrerade besiktningspliktiga fordon. Statistiken omfattar personbilar, lätta lastbilar, tunga lastbilar, bussar samt motorcyklar för åren 1999–2023. Statistiken publiceras i april men uppdateras för aktuellt år för motorcyklar först i september.</t>
  </si>
  <si>
    <t>The statistics describe vehicle kilometres driven with Swedish-registered vehicles subject to inspection. The statistics include passenger cars, light and heavy goods vehicles, buses and motorcycles for the years 1999–2023. The statistics are published in April but for motorcycles the update for the current year is made in September.</t>
  </si>
  <si>
    <t>Total mileage, 10 kms</t>
  </si>
  <si>
    <t>Average mileage, 10 kms</t>
  </si>
  <si>
    <t>Personbilar / Passenger cars</t>
  </si>
  <si>
    <t>Motorcyklar / Motorcycles</t>
  </si>
  <si>
    <t>Personbilar / Passenger car</t>
  </si>
  <si>
    <t>Table 5. Motorcycles, number of vehicles, total and average mileage (in 10 kms). Years 1999–2023.</t>
  </si>
  <si>
    <t>Tabell 5. Motorcyklar, antal fordon i trafik, total körsträcka i mil och genomsnittlig körsträcka i mil. Åren 1999–2023.</t>
  </si>
  <si>
    <t>Körsträckor 1999–2024</t>
  </si>
  <si>
    <t>Vehicle kilometers 1999–2024</t>
  </si>
  <si>
    <t>..</t>
  </si>
  <si>
    <t>Tabell 1. Personbilar, antal fordon i trafik, total körsträcka i mil och genomsnittlig körsträcka i mil. Åren 1999–2024.</t>
  </si>
  <si>
    <t>Table 1. Passenger cars, number of vehicles, total and average mileage (in 10 kms). Years 1999–2024.</t>
  </si>
  <si>
    <t>Tabell 2. Lätta lastbilar (totalvikt max 3 500 kg), antal fordon i trafik, total körsträcka i mil och genomsnittlig körsträcka i mil. Åren 1999–2024.</t>
  </si>
  <si>
    <t>Table 2. Light goods vehicles (LGVs, total weight max 3,500 kgs), number of vehicles, total and average mileage (in 10 kms). Years 1999–2024.</t>
  </si>
  <si>
    <t>Tabell 3. Tunga lastbilar (totalvikt över 3 500 kg), antal fordon i trafik, total körsträcka i mil och genomsnittlig körsträcka i mil. Åren 1999–2024.</t>
  </si>
  <si>
    <t>Table 3. Heavy goods vehicles (HGVs, total weight over 3,500 kgs), number of vehicles, total and average mileage (in 10 kms). Years 1999–2024.</t>
  </si>
  <si>
    <t>Tabell 4. Bussar, antal fordon i trafik, total körsträcka i mil och genomsnittlig körsträcka i mil. Åren 1999–2024.</t>
  </si>
  <si>
    <t>Table 4. Buses, number of vehicles, total and average mileage (in 10 kms). Years 1999–2024.</t>
  </si>
  <si>
    <t>Tabell A. Total körsträcka i mil för olika fordonsslag. Åren 1999–2024.</t>
  </si>
  <si>
    <t>Table A. Total vehicle kilometers (in 10 kms). Years 1999–2024.</t>
  </si>
  <si>
    <t>Tabell B. Genomsnittlig körsträcka i mil per år för olika fordonsslag. Åren 1999–2024.</t>
  </si>
  <si>
    <t>Table B. Average mileage (in 10 kms) per year. Years 1999–2024.</t>
  </si>
  <si>
    <r>
      <t>Publiceringsdatum: 2025-04-10 /</t>
    </r>
    <r>
      <rPr>
        <b/>
        <i/>
        <sz val="10"/>
        <rFont val="Arial"/>
        <family val="2"/>
      </rPr>
      <t xml:space="preserve"> Date of publication: April 10, 2025</t>
    </r>
  </si>
  <si>
    <t>Körsträckor 2024 för MC publiceras 2025-09-18 / Vehicle kilometres 2024 for motorcycles will be published September 18, 2025</t>
  </si>
  <si>
    <r>
      <t xml:space="preserve">Tabellerna kompletteras med körsträckor 2024 för motorcyklar 2025-09-18 </t>
    </r>
    <r>
      <rPr>
        <i/>
        <sz val="10"/>
        <rFont val="Arial"/>
        <family val="2"/>
      </rPr>
      <t>/ The publication will be updated with mileage 2024 for motorcycles September 18, 2025</t>
    </r>
  </si>
  <si>
    <r>
      <t xml:space="preserve">               Körsträckor 1999–2024 / </t>
    </r>
    <r>
      <rPr>
        <b/>
        <i/>
        <sz val="16"/>
        <color theme="0"/>
        <rFont val="Tahoma"/>
        <family val="2"/>
      </rPr>
      <t>Vehicle kilometers 1999–2024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</si>
</sst>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i/>
      <sz val="11"/>
      <color theme="1"/>
      <name val="Calibri"/>
      <family val="2"/>
      <scheme val="minor"/>
    </font>
    <font>
      <sz val="11"/>
      <color theme="1"/>
      <name val="Calibri"/>
      <family val="2"/>
      <scheme val="minor"/>
    </font>
    <font>
      <sz val="10"/>
      <name val="Arial"/>
      <family val="2"/>
    </font>
    <font>
      <b/>
      <sz val="16"/>
      <color theme="0"/>
      <name val="Tahoma"/>
      <family val="2"/>
    </font>
    <font>
      <sz val="10"/>
      <name val="Arial"/>
      <family val="2"/>
    </font>
    <font>
      <b/>
      <sz val="18"/>
      <name val="Arial"/>
      <family val="2"/>
    </font>
    <font>
      <b/>
      <sz val="10"/>
      <name val="Arial"/>
      <family val="2"/>
    </font>
    <font>
      <b/>
      <i/>
      <sz val="10"/>
      <name val="Arial"/>
      <family val="2"/>
    </font>
    <font>
      <i/>
      <sz val="10"/>
      <name val="Arial"/>
      <family val="2"/>
    </font>
    <font>
      <i/>
      <sz val="14"/>
      <name val="Arial"/>
      <family val="2"/>
    </font>
    <font>
      <sz val="8"/>
      <name val="Arial"/>
      <family val="2"/>
    </font>
    <font>
      <sz val="9"/>
      <color theme="1"/>
      <name val="Arial"/>
      <family val="2"/>
    </font>
    <font>
      <i/>
      <sz val="9"/>
      <name val="Arial"/>
      <family val="2"/>
    </font>
    <font>
      <i/>
      <sz val="9"/>
      <color theme="1"/>
      <name val="Arial"/>
      <family val="2"/>
    </font>
    <font>
      <b/>
      <i/>
      <sz val="11"/>
      <color theme="1"/>
      <name val="Calibri"/>
      <family val="2"/>
      <scheme val="minor"/>
    </font>
    <font>
      <b/>
      <i/>
      <sz val="16"/>
      <color theme="0"/>
      <name val="Tahoma"/>
      <family val="2"/>
    </font>
    <font>
      <u/>
      <sz val="10"/>
      <color theme="4" tint="-0.249977111117893"/>
      <name val="Arial"/>
      <family val="2"/>
    </font>
    <font>
      <b/>
      <i/>
      <sz val="16"/>
      <color indexed="9"/>
      <name val="Tahoma"/>
      <family val="2"/>
    </font>
    <font>
      <b/>
      <sz val="16"/>
      <name val="Tahoma"/>
      <family val="2"/>
    </font>
    <font>
      <sz val="8"/>
      <name val="Verdana"/>
      <family val="2"/>
    </font>
    <font>
      <u/>
      <sz val="10"/>
      <color theme="10"/>
      <name val="Arial"/>
      <family val="2"/>
    </font>
    <font>
      <vertAlign val="superscript"/>
      <sz val="11"/>
      <color theme="1"/>
      <name val="Calibri"/>
      <family val="2"/>
      <scheme val="minor"/>
    </font>
    <font>
      <sz val="11"/>
      <name val="Calibri"/>
      <family val="2"/>
    </font>
    <font>
      <sz val="11"/>
      <color indexed="8"/>
      <name val="Calibri"/>
      <family val="2"/>
    </font>
    <font>
      <sz val="8"/>
      <name val="Calibri"/>
      <family val="2"/>
      <scheme val="minor"/>
    </font>
  </fonts>
  <fills count="7">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00"/>
        <bgColor rgb="FF000000"/>
      </patternFill>
    </fill>
  </fills>
  <borders count="1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47"/>
      </top>
      <bottom style="thin">
        <color indexed="47"/>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5" fillId="0" borderId="0" applyNumberFormat="0" applyFill="0" applyBorder="0" applyAlignment="0" applyProtection="0">
      <alignment vertical="top"/>
      <protection locked="0"/>
    </xf>
    <xf numFmtId="9" fontId="8" fillId="0" borderId="0" applyFont="0" applyFill="0" applyBorder="0" applyAlignment="0" applyProtection="0"/>
    <xf numFmtId="0" fontId="9" fillId="0" borderId="0"/>
    <xf numFmtId="0" fontId="11" fillId="0" borderId="0"/>
    <xf numFmtId="0" fontId="9" fillId="0" borderId="0"/>
    <xf numFmtId="0" fontId="26" fillId="0" borderId="0"/>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71">
    <xf numFmtId="0" fontId="0" fillId="0" borderId="0" xfId="0"/>
    <xf numFmtId="0" fontId="4" fillId="0" borderId="0" xfId="0" applyFont="1"/>
    <xf numFmtId="3" fontId="0" fillId="0" borderId="0" xfId="0" applyNumberFormat="1" applyAlignment="1">
      <alignment vertical="top" wrapText="1"/>
    </xf>
    <xf numFmtId="3" fontId="6" fillId="0" borderId="0" xfId="0" applyNumberFormat="1" applyFont="1" applyAlignment="1">
      <alignment vertical="top" wrapText="1"/>
    </xf>
    <xf numFmtId="0" fontId="0" fillId="0" borderId="2" xfId="0" applyBorder="1"/>
    <xf numFmtId="0" fontId="6" fillId="0" borderId="2" xfId="0" applyFont="1" applyBorder="1"/>
    <xf numFmtId="3" fontId="0" fillId="0" borderId="0" xfId="0" applyNumberFormat="1"/>
    <xf numFmtId="3" fontId="6" fillId="0" borderId="0" xfId="0" applyNumberFormat="1" applyFont="1"/>
    <xf numFmtId="0" fontId="1" fillId="0" borderId="0" xfId="0" applyFont="1"/>
    <xf numFmtId="0" fontId="7" fillId="0" borderId="0" xfId="0" applyFont="1"/>
    <xf numFmtId="164" fontId="0" fillId="0" borderId="0" xfId="2" applyNumberFormat="1" applyFont="1"/>
    <xf numFmtId="9" fontId="0" fillId="0" borderId="0" xfId="2" applyFont="1"/>
    <xf numFmtId="0" fontId="6" fillId="0" borderId="3" xfId="0" applyFont="1" applyBorder="1"/>
    <xf numFmtId="3" fontId="0" fillId="0" borderId="1" xfId="0" applyNumberFormat="1" applyBorder="1"/>
    <xf numFmtId="3" fontId="0" fillId="0" borderId="1" xfId="0" applyNumberFormat="1" applyBorder="1" applyAlignment="1">
      <alignment vertical="top" wrapText="1"/>
    </xf>
    <xf numFmtId="0" fontId="9" fillId="0" borderId="0" xfId="3"/>
    <xf numFmtId="0" fontId="12" fillId="0" borderId="0" xfId="4" applyFont="1"/>
    <xf numFmtId="0" fontId="3" fillId="0" borderId="0" xfId="4" applyFont="1"/>
    <xf numFmtId="0" fontId="3" fillId="0" borderId="0" xfId="3" applyFont="1"/>
    <xf numFmtId="0" fontId="13" fillId="0" borderId="0" xfId="5" applyFont="1"/>
    <xf numFmtId="0" fontId="9" fillId="3" borderId="0" xfId="3" applyFill="1"/>
    <xf numFmtId="0" fontId="13" fillId="0" borderId="0" xfId="3" applyFont="1"/>
    <xf numFmtId="0" fontId="16" fillId="0" borderId="0" xfId="3" applyFont="1"/>
    <xf numFmtId="0" fontId="6" fillId="0" borderId="0" xfId="0" applyFont="1"/>
    <xf numFmtId="0" fontId="18" fillId="0" borderId="0" xfId="0" applyFont="1"/>
    <xf numFmtId="0" fontId="19" fillId="0" borderId="0" xfId="0" applyFont="1"/>
    <xf numFmtId="0" fontId="20" fillId="0" borderId="0" xfId="0" applyFont="1"/>
    <xf numFmtId="1" fontId="1" fillId="0" borderId="5" xfId="0" applyNumberFormat="1" applyFont="1" applyBorder="1" applyAlignment="1">
      <alignment horizontal="right"/>
    </xf>
    <xf numFmtId="1" fontId="1" fillId="0" borderId="6" xfId="0" applyNumberFormat="1" applyFont="1" applyBorder="1" applyAlignment="1">
      <alignment horizontal="right" wrapText="1"/>
    </xf>
    <xf numFmtId="1" fontId="1" fillId="0" borderId="6" xfId="0" applyNumberFormat="1" applyFont="1" applyBorder="1" applyAlignment="1">
      <alignment horizontal="right"/>
    </xf>
    <xf numFmtId="1" fontId="21" fillId="0" borderId="7" xfId="0" applyNumberFormat="1" applyFont="1" applyBorder="1" applyAlignment="1">
      <alignment horizontal="right"/>
    </xf>
    <xf numFmtId="1" fontId="21" fillId="0" borderId="4" xfId="0" applyNumberFormat="1" applyFont="1" applyBorder="1" applyAlignment="1">
      <alignment horizontal="right" wrapText="1"/>
    </xf>
    <xf numFmtId="0" fontId="2" fillId="2" borderId="0" xfId="5" applyFont="1" applyFill="1" applyAlignment="1">
      <alignment horizontal="center" vertical="center"/>
    </xf>
    <xf numFmtId="0" fontId="9" fillId="3" borderId="0" xfId="5" applyFill="1"/>
    <xf numFmtId="0" fontId="9" fillId="0" borderId="0" xfId="5"/>
    <xf numFmtId="0" fontId="9" fillId="0" borderId="0" xfId="5" applyAlignment="1">
      <alignment wrapText="1"/>
    </xf>
    <xf numFmtId="0" fontId="24" fillId="2" borderId="0" xfId="5" applyFont="1" applyFill="1" applyAlignment="1">
      <alignment horizontal="center" vertical="center"/>
    </xf>
    <xf numFmtId="0" fontId="9" fillId="4" borderId="0" xfId="6" applyFont="1" applyFill="1"/>
    <xf numFmtId="0" fontId="9" fillId="4" borderId="0" xfId="6" applyFont="1" applyFill="1" applyAlignment="1">
      <alignment wrapText="1"/>
    </xf>
    <xf numFmtId="3" fontId="29" fillId="0" borderId="8" xfId="0" applyNumberFormat="1" applyFont="1" applyBorder="1" applyAlignment="1">
      <alignment horizontal="right"/>
    </xf>
    <xf numFmtId="0" fontId="28" fillId="0" borderId="0" xfId="0" applyFont="1"/>
    <xf numFmtId="164" fontId="0" fillId="0" borderId="0" xfId="2" applyNumberFormat="1" applyFont="1" applyFill="1"/>
    <xf numFmtId="0" fontId="5" fillId="4" borderId="0" xfId="1" quotePrefix="1" applyFill="1" applyAlignment="1" applyProtection="1">
      <alignment wrapText="1"/>
    </xf>
    <xf numFmtId="0" fontId="5" fillId="4" borderId="0" xfId="1" applyFill="1" applyAlignment="1" applyProtection="1">
      <alignment wrapText="1"/>
    </xf>
    <xf numFmtId="0" fontId="9" fillId="0" borderId="0" xfId="3" applyAlignment="1">
      <alignment vertical="center"/>
    </xf>
    <xf numFmtId="0" fontId="9" fillId="0" borderId="0" xfId="5" applyAlignment="1">
      <alignment vertical="center" wrapText="1"/>
    </xf>
    <xf numFmtId="165" fontId="0" fillId="0" borderId="0" xfId="0" applyNumberFormat="1"/>
    <xf numFmtId="1" fontId="0" fillId="0" borderId="0" xfId="0" applyNumberFormat="1"/>
    <xf numFmtId="3" fontId="0" fillId="0" borderId="9" xfId="0" applyNumberFormat="1" applyBorder="1"/>
    <xf numFmtId="3" fontId="17" fillId="0" borderId="0" xfId="0" applyNumberFormat="1" applyFont="1" applyAlignment="1">
      <alignment horizontal="right"/>
    </xf>
    <xf numFmtId="0" fontId="0" fillId="0" borderId="1" xfId="0" applyBorder="1"/>
    <xf numFmtId="0" fontId="0" fillId="0" borderId="4" xfId="0" applyBorder="1"/>
    <xf numFmtId="0" fontId="1" fillId="0" borderId="0" xfId="0" applyFont="1" applyAlignment="1">
      <alignment wrapText="1"/>
    </xf>
    <xf numFmtId="0" fontId="6" fillId="0" borderId="1" xfId="0" applyFont="1" applyBorder="1"/>
    <xf numFmtId="3" fontId="0" fillId="0" borderId="10" xfId="0" applyNumberFormat="1" applyBorder="1" applyAlignment="1">
      <alignment horizontal="right"/>
    </xf>
    <xf numFmtId="3" fontId="0" fillId="0" borderId="1" xfId="0" applyNumberFormat="1" applyBorder="1" applyAlignment="1">
      <alignment horizontal="right"/>
    </xf>
    <xf numFmtId="0" fontId="15" fillId="0" borderId="0" xfId="4" applyFont="1"/>
    <xf numFmtId="3" fontId="30" fillId="0" borderId="0" xfId="0" applyNumberFormat="1" applyFont="1" applyAlignment="1">
      <alignment horizontal="right"/>
    </xf>
    <xf numFmtId="3" fontId="29" fillId="0" borderId="0" xfId="0" applyNumberFormat="1" applyFont="1" applyAlignment="1">
      <alignment horizontal="right"/>
    </xf>
    <xf numFmtId="0" fontId="0" fillId="5" borderId="0" xfId="0" applyFill="1"/>
    <xf numFmtId="0" fontId="15" fillId="5" borderId="0" xfId="4" applyFont="1" applyFill="1"/>
    <xf numFmtId="0" fontId="9" fillId="5" borderId="0" xfId="3" applyFill="1"/>
    <xf numFmtId="0" fontId="9" fillId="6" borderId="0" xfId="0" applyFont="1" applyFill="1"/>
    <xf numFmtId="3" fontId="30" fillId="0" borderId="1" xfId="0" applyNumberFormat="1" applyFont="1" applyBorder="1" applyAlignment="1">
      <alignment horizontal="right"/>
    </xf>
    <xf numFmtId="3" fontId="29" fillId="0" borderId="1" xfId="0" applyNumberFormat="1" applyFont="1" applyBorder="1" applyAlignment="1">
      <alignment horizontal="right"/>
    </xf>
    <xf numFmtId="3" fontId="0" fillId="0" borderId="10" xfId="0" applyNumberFormat="1" applyBorder="1"/>
    <xf numFmtId="3" fontId="0" fillId="0" borderId="1" xfId="2" applyNumberFormat="1" applyFont="1" applyFill="1" applyBorder="1"/>
    <xf numFmtId="0" fontId="10" fillId="2" borderId="0" xfId="3" applyFont="1" applyFill="1" applyAlignment="1">
      <alignment horizontal="left" vertical="center"/>
    </xf>
    <xf numFmtId="0" fontId="10" fillId="2" borderId="0" xfId="5" applyFont="1" applyFill="1" applyAlignment="1">
      <alignment horizontal="center" vertical="center"/>
    </xf>
    <xf numFmtId="0" fontId="25" fillId="2" borderId="0" xfId="5" applyFont="1" applyFill="1" applyAlignment="1">
      <alignment horizontal="center" vertical="center"/>
    </xf>
    <xf numFmtId="0" fontId="2" fillId="2" borderId="0" xfId="5" applyFont="1" applyFill="1" applyAlignment="1">
      <alignment horizontal="center" vertical="center"/>
    </xf>
  </cellXfs>
  <cellStyles count="9">
    <cellStyle name="Hyperlänk" xfId="1" builtinId="8"/>
    <cellStyle name="Hyperlänk 2" xfId="7" xr:uid="{25B63D0D-5634-40D8-80E8-A56C009FA885}"/>
    <cellStyle name="Hyperlänk 2 2" xfId="8" xr:uid="{5C79FE43-751F-4669-81DF-3CDDF14C1080}"/>
    <cellStyle name="Normal" xfId="0" builtinId="0"/>
    <cellStyle name="Normal 11" xfId="5" xr:uid="{387F45DC-5082-415F-B179-3A95ABEA60A3}"/>
    <cellStyle name="Normal 2" xfId="3" xr:uid="{330041D0-07CB-44AC-9FA1-485DEE92B211}"/>
    <cellStyle name="Normal 3" xfId="4" xr:uid="{4E3AF8DB-F028-42E4-9FF5-1D825D87A886}"/>
    <cellStyle name="Normal_ADP_0.3_Tabellmall" xfId="6" xr:uid="{880D866B-D332-476D-84EC-B5A36824E385}"/>
    <cellStyle name="Procent" xfId="2" builtinId="5"/>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Totala körsträckor (mil) / Total mileages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9141567100310903E-2"/>
          <c:y val="0.12118015726343218"/>
          <c:w val="0.69786004250118494"/>
          <c:h val="0.7266047632197582"/>
        </c:manualLayout>
      </c:layout>
      <c:areaChart>
        <c:grouping val="stacked"/>
        <c:varyColors val="0"/>
        <c:ser>
          <c:idx val="0"/>
          <c:order val="0"/>
          <c:tx>
            <c:strRef>
              <c:f>'Totaler _ Totals'!$B$4</c:f>
              <c:strCache>
                <c:ptCount val="1"/>
                <c:pt idx="0">
                  <c:v>Personbilar / Passenger cars</c:v>
                </c:pt>
              </c:strCache>
            </c:strRef>
          </c:tx>
          <c:spPr>
            <a:solidFill>
              <a:schemeClr val="accent1"/>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Totals'!$B$5:$B$30</c:f>
              <c:numCache>
                <c:formatCode>#,##0</c:formatCode>
                <c:ptCount val="26"/>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pt idx="24">
                  <c:v>6505712438</c:v>
                </c:pt>
                <c:pt idx="25">
                  <c:v>6614670472.6000004</c:v>
                </c:pt>
              </c:numCache>
            </c:numRef>
          </c:val>
          <c:extLst>
            <c:ext xmlns:c16="http://schemas.microsoft.com/office/drawing/2014/chart" uri="{C3380CC4-5D6E-409C-BE32-E72D297353CC}">
              <c16:uniqueId val="{00000000-6606-434C-BE9C-C4559B297D67}"/>
            </c:ext>
          </c:extLst>
        </c:ser>
        <c:ser>
          <c:idx val="1"/>
          <c:order val="1"/>
          <c:tx>
            <c:strRef>
              <c:f>'Totaler _ Totals'!$C$4</c:f>
              <c:strCache>
                <c:ptCount val="1"/>
                <c:pt idx="0">
                  <c:v>Lätta lastbilar / LGVs</c:v>
                </c:pt>
              </c:strCache>
            </c:strRef>
          </c:tx>
          <c:spPr>
            <a:solidFill>
              <a:schemeClr val="accent2"/>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Totals'!$C$5:$C$30</c:f>
              <c:numCache>
                <c:formatCode>#,##0</c:formatCode>
                <c:ptCount val="26"/>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pt idx="25">
                  <c:v>958093272.89999998</c:v>
                </c:pt>
              </c:numCache>
            </c:numRef>
          </c:val>
          <c:extLst>
            <c:ext xmlns:c16="http://schemas.microsoft.com/office/drawing/2014/chart" uri="{C3380CC4-5D6E-409C-BE32-E72D297353CC}">
              <c16:uniqueId val="{00000001-6606-434C-BE9C-C4559B297D67}"/>
            </c:ext>
          </c:extLst>
        </c:ser>
        <c:ser>
          <c:idx val="2"/>
          <c:order val="2"/>
          <c:tx>
            <c:strRef>
              <c:f>'Totaler _ Totals'!$D$4</c:f>
              <c:strCache>
                <c:ptCount val="1"/>
                <c:pt idx="0">
                  <c:v>Tunga lastbilar / HGVs</c:v>
                </c:pt>
              </c:strCache>
            </c:strRef>
          </c:tx>
          <c:spPr>
            <a:solidFill>
              <a:schemeClr val="accent3"/>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Totals'!$D$5:$D$30</c:f>
              <c:numCache>
                <c:formatCode>#,##0</c:formatCode>
                <c:ptCount val="26"/>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pt idx="25">
                  <c:v>417208071</c:v>
                </c:pt>
              </c:numCache>
            </c:numRef>
          </c:val>
          <c:extLst>
            <c:ext xmlns:c16="http://schemas.microsoft.com/office/drawing/2014/chart" uri="{C3380CC4-5D6E-409C-BE32-E72D297353CC}">
              <c16:uniqueId val="{00000002-6606-434C-BE9C-C4559B297D67}"/>
            </c:ext>
          </c:extLst>
        </c:ser>
        <c:ser>
          <c:idx val="3"/>
          <c:order val="3"/>
          <c:tx>
            <c:strRef>
              <c:f>'Totaler _ Totals'!$E$4</c:f>
              <c:strCache>
                <c:ptCount val="1"/>
                <c:pt idx="0">
                  <c:v>Bussar / Buses</c:v>
                </c:pt>
              </c:strCache>
            </c:strRef>
          </c:tx>
          <c:spPr>
            <a:solidFill>
              <a:schemeClr val="accent4"/>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Totals'!$E$5:$E$30</c:f>
              <c:numCache>
                <c:formatCode>#,##0</c:formatCode>
                <c:ptCount val="26"/>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pt idx="25">
                  <c:v>95594534.5</c:v>
                </c:pt>
              </c:numCache>
            </c:numRef>
          </c:val>
          <c:extLst>
            <c:ext xmlns:c16="http://schemas.microsoft.com/office/drawing/2014/chart" uri="{C3380CC4-5D6E-409C-BE32-E72D297353CC}">
              <c16:uniqueId val="{00000003-6606-434C-BE9C-C4559B297D67}"/>
            </c:ext>
          </c:extLst>
        </c:ser>
        <c:ser>
          <c:idx val="4"/>
          <c:order val="4"/>
          <c:tx>
            <c:strRef>
              <c:f>'Totaler _ Totals'!$F$4</c:f>
              <c:strCache>
                <c:ptCount val="1"/>
                <c:pt idx="0">
                  <c:v>Motorcyklar / Motorcycles</c:v>
                </c:pt>
              </c:strCache>
            </c:strRef>
          </c:tx>
          <c:spPr>
            <a:solidFill>
              <a:schemeClr val="accent5"/>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Totals'!$F$5:$F$30</c:f>
              <c:numCache>
                <c:formatCode>#,##0</c:formatCode>
                <c:ptCount val="26"/>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pt idx="24">
                  <c:v>63244419.299999997</c:v>
                </c:pt>
                <c:pt idx="25">
                  <c:v>0</c:v>
                </c:pt>
              </c:numCache>
            </c:numRef>
          </c:val>
          <c:extLst>
            <c:ext xmlns:c16="http://schemas.microsoft.com/office/drawing/2014/chart" uri="{C3380CC4-5D6E-409C-BE32-E72D297353CC}">
              <c16:uniqueId val="{00000004-6606-434C-BE9C-C4559B297D67}"/>
            </c:ext>
          </c:extLst>
        </c:ser>
        <c:dLbls>
          <c:showLegendKey val="0"/>
          <c:showVal val="0"/>
          <c:showCatName val="0"/>
          <c:showSerName val="0"/>
          <c:showPercent val="0"/>
          <c:showBubbleSize val="0"/>
        </c:dLbls>
        <c:axId val="1110741967"/>
        <c:axId val="1313325343"/>
      </c:area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dispUnits>
          <c:builtInUnit val="billions"/>
          <c:dispUnitsLbl>
            <c:layout>
              <c:manualLayout>
                <c:xMode val="edge"/>
                <c:yMode val="edge"/>
                <c:x val="5.6736768095691427E-4"/>
                <c:y val="9.0268263021497167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Miljarder /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r"/>
      <c:layout>
        <c:manualLayout>
          <c:xMode val="edge"/>
          <c:yMode val="edge"/>
          <c:x val="0.78723883202058331"/>
          <c:y val="0.2041132221946913"/>
          <c:w val="0.19573117713119953"/>
          <c:h val="0.3544617607656159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Genomsnittlig körsträcka (mil) / Average mileage (in 10 kms) </a:t>
            </a:r>
          </a:p>
        </c:rich>
      </c:tx>
      <c:layout>
        <c:manualLayout>
          <c:xMode val="edge"/>
          <c:yMode val="edge"/>
          <c:x val="0.11635140703042926"/>
          <c:y val="3.810975609756097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526826215623275E-2"/>
          <c:y val="0.11791160983982019"/>
          <c:w val="0.65693245095212027"/>
          <c:h val="0.74582250185234022"/>
        </c:manualLayout>
      </c:layout>
      <c:lineChart>
        <c:grouping val="standard"/>
        <c:varyColors val="0"/>
        <c:ser>
          <c:idx val="3"/>
          <c:order val="0"/>
          <c:tx>
            <c:strRef>
              <c:f>'Medelvärden _ Means'!$E$4</c:f>
              <c:strCache>
                <c:ptCount val="1"/>
                <c:pt idx="0">
                  <c:v>Bussar / Buses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Means'!$E$5:$E$30</c:f>
              <c:numCache>
                <c:formatCode>#,##0</c:formatCode>
                <c:ptCount val="26"/>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5462.351939456722</c:v>
                </c:pt>
                <c:pt idx="25">
                  <c:v>5520.5898879648876</c:v>
                </c:pt>
              </c:numCache>
            </c:numRef>
          </c:val>
          <c:smooth val="0"/>
          <c:extLst>
            <c:ext xmlns:c16="http://schemas.microsoft.com/office/drawing/2014/chart" uri="{C3380CC4-5D6E-409C-BE32-E72D297353CC}">
              <c16:uniqueId val="{00000003-7A07-4EFF-AA8D-D4789D97090D}"/>
            </c:ext>
          </c:extLst>
        </c:ser>
        <c:ser>
          <c:idx val="2"/>
          <c:order val="1"/>
          <c:tx>
            <c:strRef>
              <c:f>'Medelvärden _ Means'!$D$4</c:f>
              <c:strCache>
                <c:ptCount val="1"/>
                <c:pt idx="0">
                  <c:v>Tunga lastbilar / HGVs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Means'!$D$5:$D$30</c:f>
              <c:numCache>
                <c:formatCode>#,##0</c:formatCode>
                <c:ptCount val="26"/>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pt idx="24">
                  <c:v>4068.4963611653461</c:v>
                </c:pt>
                <c:pt idx="25">
                  <c:v>4005.6076558239565</c:v>
                </c:pt>
              </c:numCache>
            </c:numRef>
          </c:val>
          <c:smooth val="0"/>
          <c:extLst>
            <c:ext xmlns:c16="http://schemas.microsoft.com/office/drawing/2014/chart" uri="{C3380CC4-5D6E-409C-BE32-E72D297353CC}">
              <c16:uniqueId val="{00000002-7A07-4EFF-AA8D-D4789D97090D}"/>
            </c:ext>
          </c:extLst>
        </c:ser>
        <c:ser>
          <c:idx val="1"/>
          <c:order val="2"/>
          <c:tx>
            <c:strRef>
              <c:f>'Medelvärden _ Means'!$C$4</c:f>
              <c:strCache>
                <c:ptCount val="1"/>
                <c:pt idx="0">
                  <c:v>Lätta lastbilar / LGVs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Means'!$C$5:$C$30</c:f>
              <c:numCache>
                <c:formatCode>#,##0</c:formatCode>
                <c:ptCount val="26"/>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pt idx="24">
                  <c:v>1331.6856649501249</c:v>
                </c:pt>
                <c:pt idx="25">
                  <c:v>1303.4431396316975</c:v>
                </c:pt>
              </c:numCache>
            </c:numRef>
          </c:val>
          <c:smooth val="0"/>
          <c:extLst>
            <c:ext xmlns:c16="http://schemas.microsoft.com/office/drawing/2014/chart" uri="{C3380CC4-5D6E-409C-BE32-E72D297353CC}">
              <c16:uniqueId val="{00000001-7A07-4EFF-AA8D-D4789D97090D}"/>
            </c:ext>
          </c:extLst>
        </c:ser>
        <c:ser>
          <c:idx val="0"/>
          <c:order val="3"/>
          <c:tx>
            <c:strRef>
              <c:f>'Medelvärden _ Means'!$B$4</c:f>
              <c:strCache>
                <c:ptCount val="1"/>
                <c:pt idx="0">
                  <c:v>Personbilar / Passenger car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Means'!$B$5:$B$30</c:f>
              <c:numCache>
                <c:formatCode>#,##0</c:formatCode>
                <c:ptCount val="26"/>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pt idx="24">
                  <c:v>1126.0286002444279</c:v>
                </c:pt>
                <c:pt idx="25">
                  <c:v>1141.4964327279104</c:v>
                </c:pt>
              </c:numCache>
            </c:numRef>
          </c:val>
          <c:smooth val="0"/>
          <c:extLst>
            <c:ext xmlns:c16="http://schemas.microsoft.com/office/drawing/2014/chart" uri="{C3380CC4-5D6E-409C-BE32-E72D297353CC}">
              <c16:uniqueId val="{00000000-7A07-4EFF-AA8D-D4789D97090D}"/>
            </c:ext>
          </c:extLst>
        </c:ser>
        <c:ser>
          <c:idx val="4"/>
          <c:order val="4"/>
          <c:tx>
            <c:strRef>
              <c:f>'Medelvärden _ Means'!$F$4</c:f>
              <c:strCache>
                <c:ptCount val="1"/>
                <c:pt idx="0">
                  <c:v>Motorcyklar / Motorcycles</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Means'!$F$5:$F$29</c:f>
              <c:numCache>
                <c:formatCode>#,##0</c:formatCode>
                <c:ptCount val="25"/>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c:v>198</c:v>
                </c:pt>
                <c:pt idx="18">
                  <c:v>187</c:v>
                </c:pt>
                <c:pt idx="19">
                  <c:v>180</c:v>
                </c:pt>
                <c:pt idx="20">
                  <c:v>182</c:v>
                </c:pt>
                <c:pt idx="21">
                  <c:v>194</c:v>
                </c:pt>
                <c:pt idx="22">
                  <c:v>177.25610893252096</c:v>
                </c:pt>
                <c:pt idx="23">
                  <c:v>178</c:v>
                </c:pt>
                <c:pt idx="24">
                  <c:v>169.52699617223854</c:v>
                </c:pt>
              </c:numCache>
            </c:numRef>
          </c:val>
          <c:smooth val="0"/>
          <c:extLst>
            <c:ext xmlns:c16="http://schemas.microsoft.com/office/drawing/2014/chart" uri="{C3380CC4-5D6E-409C-BE32-E72D297353CC}">
              <c16:uniqueId val="{00000004-7A07-4EFF-AA8D-D4789D97090D}"/>
            </c:ext>
          </c:extLst>
        </c:ser>
        <c:dLbls>
          <c:showLegendKey val="0"/>
          <c:showVal val="0"/>
          <c:showCatName val="0"/>
          <c:showSerName val="0"/>
          <c:showPercent val="0"/>
          <c:showBubbleSize val="0"/>
        </c:dLbls>
        <c:marker val="1"/>
        <c:smooth val="0"/>
        <c:axId val="1110741967"/>
        <c:axId val="1313325343"/>
      </c:line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mil / 10 kms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valAx>
      <c:spPr>
        <a:noFill/>
        <a:ln>
          <a:noFill/>
        </a:ln>
        <a:effectLst/>
      </c:spPr>
    </c:plotArea>
    <c:legend>
      <c:legendPos val="r"/>
      <c:layout>
        <c:manualLayout>
          <c:xMode val="edge"/>
          <c:yMode val="edge"/>
          <c:x val="0.78152059335718904"/>
          <c:y val="0.23339057608604369"/>
          <c:w val="0.20736819504443715"/>
          <c:h val="0.6202326584866482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personbilar</a:t>
            </a:r>
          </a:p>
          <a:p>
            <a:pPr>
              <a:defRPr/>
            </a:pPr>
            <a:r>
              <a:rPr lang="en-US" sz="1100" b="1" i="1" u="none" strike="noStrike" kern="1200" baseline="0">
                <a:solidFill>
                  <a:sysClr val="windowText" lastClr="000000"/>
                </a:solidFill>
                <a:effectLst/>
              </a:rPr>
              <a:t>Total mileage (left axis) and average mileage (right axis) for passenger cars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'1. Personbilar _ Passenger cars'!$A$6:$A$31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'1. Personbilar _ Passenger cars'!$B$6:$B$31</c:f>
              <c:numCache>
                <c:formatCode>#,##0</c:formatCode>
                <c:ptCount val="26"/>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pt idx="24">
                  <c:v>6505712438</c:v>
                </c:pt>
                <c:pt idx="25">
                  <c:v>6614670472.6000004</c:v>
                </c:pt>
              </c:numCache>
            </c:numRef>
          </c:val>
          <c:smooth val="0"/>
          <c:extLst>
            <c:ext xmlns:c16="http://schemas.microsoft.com/office/drawing/2014/chart" uri="{C3380CC4-5D6E-409C-BE32-E72D297353CC}">
              <c16:uniqueId val="{00000000-59AC-4825-BAC6-71689F4D484B}"/>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'1. Personbilar _ Passenger cars'!$D$6:$D$31</c:f>
              <c:numCache>
                <c:formatCode>#,##0</c:formatCode>
                <c:ptCount val="26"/>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pt idx="24">
                  <c:v>1126.0286002444279</c:v>
                </c:pt>
                <c:pt idx="25">
                  <c:v>1141.4964327279104</c:v>
                </c:pt>
              </c:numCache>
            </c:numRef>
          </c:val>
          <c:smooth val="0"/>
          <c:extLst>
            <c:ext xmlns:c16="http://schemas.microsoft.com/office/drawing/2014/chart" uri="{C3380CC4-5D6E-409C-BE32-E72D297353CC}">
              <c16:uniqueId val="{00000001-59AC-4825-BAC6-71689F4D484B}"/>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inorUnit val="1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lätta lastbilar</a:t>
            </a:r>
          </a:p>
          <a:p>
            <a:pPr>
              <a:defRPr/>
            </a:pPr>
            <a:r>
              <a:rPr lang="en-US" sz="1100" b="1" i="1" u="none" strike="noStrike" kern="1200" baseline="0">
                <a:solidFill>
                  <a:sysClr val="windowText" lastClr="000000"/>
                </a:solidFill>
                <a:effectLst/>
              </a:rPr>
              <a:t>Total mileage (left axis) and average mileage (right axis) for LGVs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'2. Lätta lastbilar - LGVs'!$A$6:$A$31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'2. Lätta lastbilar - LGVs'!$B$6:$B$31</c:f>
              <c:numCache>
                <c:formatCode>#,##0</c:formatCode>
                <c:ptCount val="26"/>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pt idx="25">
                  <c:v>958093272.89999998</c:v>
                </c:pt>
              </c:numCache>
            </c:numRef>
          </c:val>
          <c:smooth val="0"/>
          <c:extLst>
            <c:ext xmlns:c16="http://schemas.microsoft.com/office/drawing/2014/chart" uri="{C3380CC4-5D6E-409C-BE32-E72D297353CC}">
              <c16:uniqueId val="{00000000-DAE7-4419-8A0E-979BFE1BB81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'2. Lätta lastbilar - LGVs'!$E$6:$E$31</c:f>
              <c:numCache>
                <c:formatCode>#,##0</c:formatCode>
                <c:ptCount val="26"/>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pt idx="24">
                  <c:v>1331.6856649501249</c:v>
                </c:pt>
                <c:pt idx="25">
                  <c:v>1303.4431396316975</c:v>
                </c:pt>
              </c:numCache>
            </c:numRef>
          </c:val>
          <c:smooth val="0"/>
          <c:extLst>
            <c:ext xmlns:c16="http://schemas.microsoft.com/office/drawing/2014/chart" uri="{C3380CC4-5D6E-409C-BE32-E72D297353CC}">
              <c16:uniqueId val="{00000001-DAE7-4419-8A0E-979BFE1BB81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2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tunga lastbilar</a:t>
            </a:r>
          </a:p>
          <a:p>
            <a:pPr>
              <a:defRPr/>
            </a:pPr>
            <a:r>
              <a:rPr lang="en-US" sz="1100" b="1" i="1" u="none" strike="noStrike" kern="1200" baseline="0">
                <a:solidFill>
                  <a:sysClr val="windowText" lastClr="000000"/>
                </a:solidFill>
                <a:effectLst/>
              </a:rPr>
              <a:t>Total mileage (left axis) and average mileage (right axis) for HGVs</a:t>
            </a:r>
          </a:p>
          <a:p>
            <a:pPr>
              <a:defRPr/>
            </a:pPr>
            <a:r>
              <a:rPr lang="en-US" sz="1100"/>
              <a:t> </a:t>
            </a:r>
          </a:p>
        </c:rich>
      </c:tx>
      <c:layout>
        <c:manualLayout>
          <c:xMode val="edge"/>
          <c:yMode val="edge"/>
          <c:x val="0.16687104049151719"/>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'3. Tunga lastbilar _ HGVs'!$A$6:$A$31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'3. Tunga lastbilar _ HGVs'!$B$6:$B$31</c:f>
              <c:numCache>
                <c:formatCode>#,##0</c:formatCode>
                <c:ptCount val="26"/>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pt idx="25">
                  <c:v>417208071</c:v>
                </c:pt>
              </c:numCache>
            </c:numRef>
          </c:val>
          <c:smooth val="0"/>
          <c:extLst>
            <c:ext xmlns:c16="http://schemas.microsoft.com/office/drawing/2014/chart" uri="{C3380CC4-5D6E-409C-BE32-E72D297353CC}">
              <c16:uniqueId val="{00000000-321C-4BF5-A63D-D69496F0159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'3. Tunga lastbilar _ HGVs'!$D$6:$D$31</c:f>
              <c:numCache>
                <c:formatCode>#,##0</c:formatCode>
                <c:ptCount val="26"/>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pt idx="24">
                  <c:v>4068.4963611653461</c:v>
                </c:pt>
                <c:pt idx="25">
                  <c:v>4005.6076558239565</c:v>
                </c:pt>
              </c:numCache>
            </c:numRef>
          </c:val>
          <c:smooth val="0"/>
          <c:extLst>
            <c:ext xmlns:c16="http://schemas.microsoft.com/office/drawing/2014/chart" uri="{C3380CC4-5D6E-409C-BE32-E72D297353CC}">
              <c16:uniqueId val="{00000001-321C-4BF5-A63D-D69496F0159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bussar</a:t>
            </a:r>
          </a:p>
          <a:p>
            <a:pPr>
              <a:defRPr/>
            </a:pPr>
            <a:r>
              <a:rPr lang="en-US" sz="1100" b="1" i="1" u="none" strike="noStrike" kern="1200" baseline="0">
                <a:solidFill>
                  <a:sysClr val="windowText" lastClr="000000"/>
                </a:solidFill>
                <a:effectLst/>
              </a:rPr>
              <a:t>Total mileage (left axis) and average mileage (right axis) for buses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'4. Bussar _ Buses'!$A$6:$A$31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'4. Bussar _ Buses'!$B$6:$B$31</c:f>
              <c:numCache>
                <c:formatCode>#,##0</c:formatCode>
                <c:ptCount val="26"/>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pt idx="25">
                  <c:v>95594534.5</c:v>
                </c:pt>
              </c:numCache>
            </c:numRef>
          </c:val>
          <c:smooth val="0"/>
          <c:extLst>
            <c:ext xmlns:c16="http://schemas.microsoft.com/office/drawing/2014/chart" uri="{C3380CC4-5D6E-409C-BE32-E72D297353CC}">
              <c16:uniqueId val="{00000000-799E-4FD8-9BA7-C1F451CDDBC4}"/>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'4. Bussar _ Buses'!$D$6:$D$31</c:f>
              <c:numCache>
                <c:formatCode>#,##0</c:formatCode>
                <c:ptCount val="26"/>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5462.351939456722</c:v>
                </c:pt>
                <c:pt idx="25">
                  <c:v>5520.5898879648876</c:v>
                </c:pt>
              </c:numCache>
            </c:numRef>
          </c:val>
          <c:smooth val="0"/>
          <c:extLst>
            <c:ext xmlns:c16="http://schemas.microsoft.com/office/drawing/2014/chart" uri="{C3380CC4-5D6E-409C-BE32-E72D297353CC}">
              <c16:uniqueId val="{00000001-799E-4FD8-9BA7-C1F451CDDBC4}"/>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50000000"/>
        <c:dispUnits>
          <c:builtInUnit val="millions"/>
        </c:dispUnits>
      </c:valAx>
      <c:valAx>
        <c:axId val="156814559"/>
        <c:scaling>
          <c:orientation val="minMax"/>
          <c:max val="7500"/>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numFmt formatCode="General" sourceLinked="1"/>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motorcyklar</a:t>
            </a:r>
          </a:p>
          <a:p>
            <a:pPr>
              <a:defRPr/>
            </a:pPr>
            <a:r>
              <a:rPr lang="en-US" sz="1100" b="1" i="1" u="none" strike="noStrike" kern="1200" baseline="0">
                <a:solidFill>
                  <a:sysClr val="windowText" lastClr="000000"/>
                </a:solidFill>
                <a:effectLst/>
              </a:rPr>
              <a:t>Total mileage (left axis) and average mileage (right axis) for motorcycles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'5. Motorcyklar _ Motorcycles'!$A$7:$A$30</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Motorcycles'!$B$7:$B$31</c:f>
              <c:numCache>
                <c:formatCode>#,##0</c:formatCode>
                <c:ptCount val="25"/>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pt idx="24">
                  <c:v>63244419.299999997</c:v>
                </c:pt>
              </c:numCache>
            </c:numRef>
          </c:val>
          <c:smooth val="0"/>
          <c:extLst>
            <c:ext xmlns:c16="http://schemas.microsoft.com/office/drawing/2014/chart" uri="{C3380CC4-5D6E-409C-BE32-E72D297353CC}">
              <c16:uniqueId val="{00000000-CD48-4856-AA49-0B3C4928AAF9}"/>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'5. Motorcyklar _ Motorcycles'!$D$7:$D$31</c:f>
              <c:numCache>
                <c:formatCode>#,##0</c:formatCode>
                <c:ptCount val="25"/>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pt idx="21">
                  <c:v>194</c:v>
                </c:pt>
                <c:pt idx="22">
                  <c:v>177.25610893252096</c:v>
                </c:pt>
                <c:pt idx="23">
                  <c:v>178</c:v>
                </c:pt>
                <c:pt idx="24">
                  <c:v>169.52699617223854</c:v>
                </c:pt>
              </c:numCache>
            </c:numRef>
          </c:val>
          <c:smooth val="0"/>
          <c:extLst>
            <c:ext xmlns:c16="http://schemas.microsoft.com/office/drawing/2014/chart" uri="{C3380CC4-5D6E-409C-BE32-E72D297353CC}">
              <c16:uniqueId val="{00000001-CD48-4856-AA49-0B3C4928AAF9}"/>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ax val="100000000"/>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
        <c:dispUnits>
          <c:builtInUnit val="millions"/>
        </c:dispUnits>
      </c:valAx>
      <c:valAx>
        <c:axId val="156814559"/>
        <c:scaling>
          <c:orientation val="minMax"/>
          <c:max val="30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8898782134"/>
          <c:y val="0.59975400050859906"/>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133348</xdr:rowOff>
    </xdr:from>
    <xdr:to>
      <xdr:col>3</xdr:col>
      <xdr:colOff>746151</xdr:colOff>
      <xdr:row>9</xdr:row>
      <xdr:rowOff>76199</xdr:rowOff>
    </xdr:to>
    <xdr:pic>
      <xdr:nvPicPr>
        <xdr:cNvPr id="2" name="Bildobjekt 1">
          <a:extLst>
            <a:ext uri="{FF2B5EF4-FFF2-40B4-BE49-F238E27FC236}">
              <a16:creationId xmlns:a16="http://schemas.microsoft.com/office/drawing/2014/main" id="{D9A14063-C7DD-4EBD-A925-626F60BA0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81098"/>
          <a:ext cx="2119656" cy="590551"/>
        </a:xfrm>
        <a:prstGeom prst="rect">
          <a:avLst/>
        </a:prstGeom>
      </xdr:spPr>
    </xdr:pic>
    <xdr:clientData/>
  </xdr:twoCellAnchor>
  <xdr:twoCellAnchor editAs="oneCell">
    <xdr:from>
      <xdr:col>4</xdr:col>
      <xdr:colOff>559708</xdr:colOff>
      <xdr:row>6</xdr:row>
      <xdr:rowOff>140971</xdr:rowOff>
    </xdr:from>
    <xdr:to>
      <xdr:col>8</xdr:col>
      <xdr:colOff>326391</xdr:colOff>
      <xdr:row>9</xdr:row>
      <xdr:rowOff>38101</xdr:rowOff>
    </xdr:to>
    <xdr:pic>
      <xdr:nvPicPr>
        <xdr:cNvPr id="3" name="Bildobjekt 2">
          <a:extLst>
            <a:ext uri="{FF2B5EF4-FFF2-40B4-BE49-F238E27FC236}">
              <a16:creationId xmlns:a16="http://schemas.microsoft.com/office/drawing/2014/main" id="{226F8679-8003-43F3-9000-BC3CAE23FCFC}"/>
            </a:ext>
          </a:extLst>
        </xdr:cNvPr>
        <xdr:cNvPicPr>
          <a:picLocks noChangeAspect="1"/>
        </xdr:cNvPicPr>
      </xdr:nvPicPr>
      <xdr:blipFill>
        <a:blip xmlns:r="http://schemas.openxmlformats.org/officeDocument/2006/relationships" r:embed="rId2"/>
        <a:stretch>
          <a:fillRect/>
        </a:stretch>
      </xdr:blipFill>
      <xdr:spPr>
        <a:xfrm>
          <a:off x="3722008" y="1398271"/>
          <a:ext cx="2928983" cy="411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391793</xdr:colOff>
      <xdr:row>4</xdr:row>
      <xdr:rowOff>155574</xdr:rowOff>
    </xdr:from>
    <xdr:to>
      <xdr:col>17</xdr:col>
      <xdr:colOff>123190</xdr:colOff>
      <xdr:row>26</xdr:row>
      <xdr:rowOff>93980</xdr:rowOff>
    </xdr:to>
    <xdr:graphicFrame macro="">
      <xdr:nvGraphicFramePr>
        <xdr:cNvPr id="2" name="Diagram 1">
          <a:extLst>
            <a:ext uri="{FF2B5EF4-FFF2-40B4-BE49-F238E27FC236}">
              <a16:creationId xmlns:a16="http://schemas.microsoft.com/office/drawing/2014/main" id="{CA073D37-6E83-2544-37AE-C59CA20A8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349249</xdr:colOff>
      <xdr:row>6</xdr:row>
      <xdr:rowOff>148590</xdr:rowOff>
    </xdr:from>
    <xdr:to>
      <xdr:col>16</xdr:col>
      <xdr:colOff>224155</xdr:colOff>
      <xdr:row>25</xdr:row>
      <xdr:rowOff>163195</xdr:rowOff>
    </xdr:to>
    <xdr:graphicFrame macro="">
      <xdr:nvGraphicFramePr>
        <xdr:cNvPr id="2" name="Diagram 1">
          <a:extLst>
            <a:ext uri="{FF2B5EF4-FFF2-40B4-BE49-F238E27FC236}">
              <a16:creationId xmlns:a16="http://schemas.microsoft.com/office/drawing/2014/main" id="{7800BE9F-BE9A-4DF0-B9B1-9DDEA306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154940</xdr:colOff>
      <xdr:row>7</xdr:row>
      <xdr:rowOff>41592</xdr:rowOff>
    </xdr:from>
    <xdr:to>
      <xdr:col>15</xdr:col>
      <xdr:colOff>530859</xdr:colOff>
      <xdr:row>26</xdr:row>
      <xdr:rowOff>34925</xdr:rowOff>
    </xdr:to>
    <xdr:graphicFrame macro="">
      <xdr:nvGraphicFramePr>
        <xdr:cNvPr id="6" name="Diagram 5">
          <a:extLst>
            <a:ext uri="{FF2B5EF4-FFF2-40B4-BE49-F238E27FC236}">
              <a16:creationId xmlns:a16="http://schemas.microsoft.com/office/drawing/2014/main" id="{A40696F2-86E2-4165-8846-7D6A23B5F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158750</xdr:colOff>
      <xdr:row>4</xdr:row>
      <xdr:rowOff>349250</xdr:rowOff>
    </xdr:from>
    <xdr:to>
      <xdr:col>17</xdr:col>
      <xdr:colOff>165416</xdr:colOff>
      <xdr:row>23</xdr:row>
      <xdr:rowOff>72708</xdr:rowOff>
    </xdr:to>
    <xdr:graphicFrame macro="">
      <xdr:nvGraphicFramePr>
        <xdr:cNvPr id="3" name="Diagram 2">
          <a:extLst>
            <a:ext uri="{FF2B5EF4-FFF2-40B4-BE49-F238E27FC236}">
              <a16:creationId xmlns:a16="http://schemas.microsoft.com/office/drawing/2014/main" id="{349572FC-AEED-4600-9D1F-A5995FA8B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249872</xdr:colOff>
      <xdr:row>5</xdr:row>
      <xdr:rowOff>152717</xdr:rowOff>
    </xdr:from>
    <xdr:to>
      <xdr:col>15</xdr:col>
      <xdr:colOff>552766</xdr:colOff>
      <xdr:row>24</xdr:row>
      <xdr:rowOff>146050</xdr:rowOff>
    </xdr:to>
    <xdr:graphicFrame macro="">
      <xdr:nvGraphicFramePr>
        <xdr:cNvPr id="7" name="Diagram 6">
          <a:extLst>
            <a:ext uri="{FF2B5EF4-FFF2-40B4-BE49-F238E27FC236}">
              <a16:creationId xmlns:a16="http://schemas.microsoft.com/office/drawing/2014/main" id="{BFCA0D67-B1DA-4C84-B85D-9F131E7E9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127000</xdr:colOff>
      <xdr:row>6</xdr:row>
      <xdr:rowOff>127000</xdr:rowOff>
    </xdr:from>
    <xdr:to>
      <xdr:col>16</xdr:col>
      <xdr:colOff>133666</xdr:colOff>
      <xdr:row>25</xdr:row>
      <xdr:rowOff>95568</xdr:rowOff>
    </xdr:to>
    <xdr:graphicFrame macro="">
      <xdr:nvGraphicFramePr>
        <xdr:cNvPr id="9" name="Diagram 8">
          <a:extLst>
            <a:ext uri="{FF2B5EF4-FFF2-40B4-BE49-F238E27FC236}">
              <a16:creationId xmlns:a16="http://schemas.microsoft.com/office/drawing/2014/main" id="{CE4BAEE9-C09D-4904-BEF9-D8FF97CFA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216816</xdr:colOff>
      <xdr:row>5</xdr:row>
      <xdr:rowOff>358211</xdr:rowOff>
    </xdr:from>
    <xdr:to>
      <xdr:col>16</xdr:col>
      <xdr:colOff>215053</xdr:colOff>
      <xdr:row>27</xdr:row>
      <xdr:rowOff>19261</xdr:rowOff>
    </xdr:to>
    <xdr:graphicFrame macro="">
      <xdr:nvGraphicFramePr>
        <xdr:cNvPr id="7" name="Diagram 6">
          <a:extLst>
            <a:ext uri="{FF2B5EF4-FFF2-40B4-BE49-F238E27FC236}">
              <a16:creationId xmlns:a16="http://schemas.microsoft.com/office/drawing/2014/main" id="{82BD499F-69A4-4003-B7CE-24EE3736B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7E9F-042A-45DD-9EE5-9D2842F1FF7B}">
  <sheetPr>
    <pageSetUpPr fitToPage="1"/>
  </sheetPr>
  <dimension ref="A1:V25"/>
  <sheetViews>
    <sheetView showGridLines="0" tabSelected="1" zoomScaleNormal="100" zoomScaleSheetLayoutView="106" workbookViewId="0">
      <selection sqref="A1:O1"/>
    </sheetView>
  </sheetViews>
  <sheetFormatPr defaultColWidth="9.109375" defaultRowHeight="13.2" x14ac:dyDescent="0.25"/>
  <cols>
    <col min="1" max="10" width="11.5546875" style="15" customWidth="1"/>
    <col min="11" max="11" width="1.6640625" style="15" customWidth="1"/>
    <col min="12" max="12" width="0.44140625" style="15" customWidth="1"/>
    <col min="13" max="14" width="11.5546875" style="15" hidden="1" customWidth="1"/>
    <col min="15" max="15" width="1.44140625" style="15" hidden="1" customWidth="1"/>
    <col min="16" max="16" width="0.109375" style="15" customWidth="1"/>
    <col min="17" max="18" width="9.109375" style="15"/>
    <col min="19" max="19" width="10.109375" style="15" customWidth="1"/>
    <col min="20" max="16384" width="9.109375" style="15"/>
  </cols>
  <sheetData>
    <row r="1" spans="1:22" s="44" customFormat="1" ht="31.5" customHeight="1" x14ac:dyDescent="0.3">
      <c r="A1" s="67" t="s">
        <v>61</v>
      </c>
      <c r="B1" s="67"/>
      <c r="C1" s="67"/>
      <c r="D1" s="67"/>
      <c r="E1" s="67"/>
      <c r="F1" s="67"/>
      <c r="G1" s="67"/>
      <c r="H1" s="67"/>
      <c r="I1" s="67"/>
      <c r="J1" s="67"/>
      <c r="K1" s="67"/>
      <c r="L1" s="67"/>
      <c r="M1" s="67"/>
      <c r="N1" s="67"/>
      <c r="O1" s="67"/>
    </row>
    <row r="11" spans="1:22" ht="43.5" customHeight="1" x14ac:dyDescent="0.4">
      <c r="B11" s="16" t="s">
        <v>43</v>
      </c>
    </row>
    <row r="12" spans="1:22" ht="17.399999999999999" x14ac:dyDescent="0.3">
      <c r="B12" s="17" t="s">
        <v>44</v>
      </c>
    </row>
    <row r="13" spans="1:22" ht="17.399999999999999" x14ac:dyDescent="0.3">
      <c r="B13" s="17"/>
    </row>
    <row r="14" spans="1:22" ht="17.399999999999999" x14ac:dyDescent="0.3">
      <c r="B14" s="18"/>
    </row>
    <row r="15" spans="1:22" ht="14.25" customHeight="1" x14ac:dyDescent="0.25">
      <c r="B15" s="19" t="s">
        <v>58</v>
      </c>
      <c r="S15" s="20"/>
      <c r="T15" s="20"/>
      <c r="U15" s="20"/>
      <c r="V15" s="20"/>
    </row>
    <row r="16" spans="1:22" ht="14.25" customHeight="1" x14ac:dyDescent="0.25">
      <c r="B16" s="62" t="s">
        <v>60</v>
      </c>
      <c r="C16" s="62"/>
      <c r="D16" s="62"/>
      <c r="E16" s="62"/>
      <c r="F16" s="62"/>
      <c r="G16" s="62"/>
      <c r="H16" s="62"/>
      <c r="I16" s="62"/>
      <c r="J16" s="62"/>
      <c r="K16" s="62"/>
      <c r="L16" s="62"/>
      <c r="M16" s="61"/>
      <c r="Q16" s="61"/>
      <c r="R16" s="61"/>
      <c r="S16" s="61"/>
    </row>
    <row r="17" spans="2:2" ht="14.25" customHeight="1" x14ac:dyDescent="0.25">
      <c r="B17" s="56"/>
    </row>
    <row r="18" spans="2:2" ht="16.5" customHeight="1" x14ac:dyDescent="0.25">
      <c r="B18" s="21" t="s">
        <v>2</v>
      </c>
    </row>
    <row r="19" spans="2:2" x14ac:dyDescent="0.25">
      <c r="B19" s="15" t="s">
        <v>1</v>
      </c>
    </row>
    <row r="20" spans="2:2" x14ac:dyDescent="0.25">
      <c r="B20" s="15" t="s">
        <v>3</v>
      </c>
    </row>
    <row r="22" spans="2:2" x14ac:dyDescent="0.25">
      <c r="B22" s="21" t="s">
        <v>32</v>
      </c>
    </row>
    <row r="23" spans="2:2" x14ac:dyDescent="0.25">
      <c r="B23" s="15" t="s">
        <v>4</v>
      </c>
    </row>
    <row r="24" spans="2:2" x14ac:dyDescent="0.25">
      <c r="B24" s="15" t="s">
        <v>5</v>
      </c>
    </row>
    <row r="25" spans="2:2" ht="18" x14ac:dyDescent="0.35">
      <c r="B25" s="22"/>
    </row>
  </sheetData>
  <mergeCells count="1">
    <mergeCell ref="A1:O1"/>
  </mergeCells>
  <phoneticPr fontId="31" type="noConversion"/>
  <pageMargins left="0.70866141732283472" right="0.70866141732283472" top="0.74803149606299213" bottom="0.74803149606299213"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7"/>
  <sheetViews>
    <sheetView zoomScale="90" zoomScaleNormal="90" workbookViewId="0"/>
  </sheetViews>
  <sheetFormatPr defaultRowHeight="14.4" x14ac:dyDescent="0.3"/>
  <cols>
    <col min="2" max="2" width="24.44140625" customWidth="1"/>
    <col min="3" max="3" width="28.44140625" customWidth="1"/>
    <col min="4" max="4" width="19.109375" customWidth="1"/>
    <col min="5" max="5" width="4" customWidth="1"/>
    <col min="7" max="7" width="11.5546875" customWidth="1"/>
    <col min="15" max="15" width="8.109375" customWidth="1"/>
  </cols>
  <sheetData>
    <row r="1" spans="1:8" x14ac:dyDescent="0.3">
      <c r="A1" s="8" t="s">
        <v>42</v>
      </c>
    </row>
    <row r="2" spans="1:8" x14ac:dyDescent="0.3">
      <c r="A2" s="9" t="s">
        <v>41</v>
      </c>
    </row>
    <row r="3" spans="1:8" x14ac:dyDescent="0.3">
      <c r="A3" s="60" t="s">
        <v>59</v>
      </c>
      <c r="B3" s="59"/>
      <c r="C3" s="59"/>
      <c r="D3" s="59"/>
      <c r="E3" s="59"/>
      <c r="F3" s="59"/>
      <c r="G3" s="59"/>
      <c r="H3" s="59"/>
    </row>
    <row r="4" spans="1:8" x14ac:dyDescent="0.3">
      <c r="A4" s="56"/>
    </row>
    <row r="5" spans="1:8" ht="28.8" x14ac:dyDescent="0.3">
      <c r="A5" s="27" t="s">
        <v>0</v>
      </c>
      <c r="B5" s="29" t="s">
        <v>6</v>
      </c>
      <c r="C5" s="28" t="s">
        <v>8</v>
      </c>
      <c r="D5" s="28" t="s">
        <v>7</v>
      </c>
    </row>
    <row r="6" spans="1:8" ht="36.75" customHeight="1" x14ac:dyDescent="0.3">
      <c r="A6" s="30" t="s">
        <v>13</v>
      </c>
      <c r="B6" s="31" t="s">
        <v>36</v>
      </c>
      <c r="C6" s="31" t="s">
        <v>14</v>
      </c>
      <c r="D6" s="31" t="s">
        <v>37</v>
      </c>
    </row>
    <row r="7" spans="1:8" x14ac:dyDescent="0.3">
      <c r="A7" s="4">
        <v>1999</v>
      </c>
      <c r="B7" s="6">
        <v>43759018.5</v>
      </c>
      <c r="C7" s="6">
        <v>165310</v>
      </c>
      <c r="D7" s="6">
        <f t="shared" ref="D7:D21" si="0">B7/C7</f>
        <v>264.70884096545882</v>
      </c>
    </row>
    <row r="8" spans="1:8" x14ac:dyDescent="0.3">
      <c r="A8" s="4">
        <v>2000</v>
      </c>
      <c r="B8" s="6">
        <v>52181330.899999999</v>
      </c>
      <c r="C8" s="6">
        <v>180915</v>
      </c>
      <c r="D8" s="6">
        <f t="shared" si="0"/>
        <v>288.43009645413593</v>
      </c>
    </row>
    <row r="9" spans="1:8" x14ac:dyDescent="0.3">
      <c r="A9" s="4">
        <v>2001</v>
      </c>
      <c r="B9" s="6">
        <v>55070560.299999997</v>
      </c>
      <c r="C9" s="6">
        <v>199451</v>
      </c>
      <c r="D9" s="6">
        <f t="shared" si="0"/>
        <v>276.11072544133646</v>
      </c>
    </row>
    <row r="10" spans="1:8" x14ac:dyDescent="0.3">
      <c r="A10" s="4">
        <v>2002</v>
      </c>
      <c r="B10" s="6">
        <v>59563146.5</v>
      </c>
      <c r="C10" s="6">
        <v>220079</v>
      </c>
      <c r="D10" s="6">
        <f t="shared" si="0"/>
        <v>270.64438906029199</v>
      </c>
    </row>
    <row r="11" spans="1:8" x14ac:dyDescent="0.3">
      <c r="A11" s="4">
        <v>2003</v>
      </c>
      <c r="B11" s="6">
        <v>66034252.200000003</v>
      </c>
      <c r="C11" s="6">
        <v>238981</v>
      </c>
      <c r="D11" s="6">
        <f t="shared" si="0"/>
        <v>276.31590879609678</v>
      </c>
    </row>
    <row r="12" spans="1:8" x14ac:dyDescent="0.3">
      <c r="A12" s="4">
        <v>2004</v>
      </c>
      <c r="B12" s="6">
        <v>67970980.700000003</v>
      </c>
      <c r="C12" s="6">
        <v>261214</v>
      </c>
      <c r="D12" s="6">
        <f t="shared" si="0"/>
        <v>260.21185962467558</v>
      </c>
    </row>
    <row r="13" spans="1:8" x14ac:dyDescent="0.3">
      <c r="A13" s="4">
        <v>2005</v>
      </c>
      <c r="B13" s="6">
        <v>70113208.5</v>
      </c>
      <c r="C13" s="6">
        <v>277039</v>
      </c>
      <c r="D13" s="6">
        <f t="shared" si="0"/>
        <v>253.08064388046449</v>
      </c>
    </row>
    <row r="14" spans="1:8" x14ac:dyDescent="0.3">
      <c r="A14" s="4">
        <v>2006</v>
      </c>
      <c r="B14" s="6">
        <v>77125282</v>
      </c>
      <c r="C14" s="6">
        <v>297983</v>
      </c>
      <c r="D14" s="6">
        <f t="shared" si="0"/>
        <v>258.82443629334557</v>
      </c>
    </row>
    <row r="15" spans="1:8" x14ac:dyDescent="0.3">
      <c r="A15" s="4">
        <v>2007</v>
      </c>
      <c r="B15" s="6">
        <v>84622120.099999994</v>
      </c>
      <c r="C15" s="6">
        <v>320392</v>
      </c>
      <c r="D15" s="6">
        <f t="shared" si="0"/>
        <v>264.12057760493394</v>
      </c>
    </row>
    <row r="16" spans="1:8" x14ac:dyDescent="0.3">
      <c r="A16" s="4">
        <v>2008</v>
      </c>
      <c r="B16" s="6">
        <v>84732017.599999994</v>
      </c>
      <c r="C16" s="7">
        <v>329084</v>
      </c>
      <c r="D16" s="7">
        <f t="shared" si="0"/>
        <v>257.47838728105893</v>
      </c>
    </row>
    <row r="17" spans="1:5" x14ac:dyDescent="0.3">
      <c r="A17" s="4">
        <v>2009</v>
      </c>
      <c r="B17" s="6">
        <v>81950964.799999997</v>
      </c>
      <c r="C17" s="6">
        <v>332561</v>
      </c>
      <c r="D17" s="6">
        <f t="shared" si="0"/>
        <v>246.42385848009837</v>
      </c>
    </row>
    <row r="18" spans="1:5" x14ac:dyDescent="0.3">
      <c r="A18" s="4">
        <v>2010</v>
      </c>
      <c r="B18" s="7">
        <v>76081708.700000003</v>
      </c>
      <c r="C18" s="7">
        <v>336197</v>
      </c>
      <c r="D18" s="7">
        <f t="shared" si="0"/>
        <v>226.30097442868319</v>
      </c>
    </row>
    <row r="19" spans="1:5" x14ac:dyDescent="0.3">
      <c r="A19" s="5">
        <v>2011</v>
      </c>
      <c r="B19" s="7">
        <v>73838792.299999997</v>
      </c>
      <c r="C19" s="7">
        <v>336439</v>
      </c>
      <c r="D19" s="7">
        <f t="shared" si="0"/>
        <v>219.47156037201393</v>
      </c>
    </row>
    <row r="20" spans="1:5" x14ac:dyDescent="0.3">
      <c r="A20" s="5">
        <v>2012</v>
      </c>
      <c r="B20" s="3">
        <v>62082106</v>
      </c>
      <c r="C20" s="3">
        <v>338339</v>
      </c>
      <c r="D20" s="2">
        <f t="shared" si="0"/>
        <v>183.49083611407494</v>
      </c>
    </row>
    <row r="21" spans="1:5" x14ac:dyDescent="0.3">
      <c r="A21" s="5">
        <v>2013</v>
      </c>
      <c r="B21" s="3">
        <v>68600869.700000003</v>
      </c>
      <c r="C21" s="3">
        <v>346314</v>
      </c>
      <c r="D21" s="2">
        <f t="shared" si="0"/>
        <v>198.08864123310062</v>
      </c>
    </row>
    <row r="22" spans="1:5" x14ac:dyDescent="0.3">
      <c r="A22" s="5">
        <v>2014</v>
      </c>
      <c r="B22" s="3">
        <v>65803999</v>
      </c>
      <c r="C22" s="3">
        <v>344988</v>
      </c>
      <c r="D22" s="2">
        <v>191</v>
      </c>
    </row>
    <row r="23" spans="1:5" x14ac:dyDescent="0.3">
      <c r="A23" s="5">
        <v>2015</v>
      </c>
      <c r="B23" s="3">
        <v>69320703</v>
      </c>
      <c r="C23" s="3">
        <v>347906</v>
      </c>
      <c r="D23" s="2">
        <v>199</v>
      </c>
    </row>
    <row r="24" spans="1:5" x14ac:dyDescent="0.3">
      <c r="A24" s="5">
        <v>2016</v>
      </c>
      <c r="B24" s="3">
        <v>71066755.400000006</v>
      </c>
      <c r="C24" s="3">
        <v>358019</v>
      </c>
      <c r="D24">
        <v>198</v>
      </c>
    </row>
    <row r="25" spans="1:5" x14ac:dyDescent="0.3">
      <c r="A25" s="5">
        <v>2017</v>
      </c>
      <c r="B25" s="3">
        <v>66774567</v>
      </c>
      <c r="C25" s="3">
        <v>357231</v>
      </c>
      <c r="D25">
        <v>187</v>
      </c>
      <c r="E25" s="10"/>
    </row>
    <row r="26" spans="1:5" x14ac:dyDescent="0.3">
      <c r="A26" s="5">
        <v>2018</v>
      </c>
      <c r="B26" s="3">
        <v>64616300</v>
      </c>
      <c r="C26" s="3">
        <v>358024</v>
      </c>
      <c r="D26" s="2">
        <v>180</v>
      </c>
    </row>
    <row r="27" spans="1:5" x14ac:dyDescent="0.3">
      <c r="A27" s="5">
        <v>2019</v>
      </c>
      <c r="B27" s="3">
        <v>65574115</v>
      </c>
      <c r="C27" s="3">
        <v>359380</v>
      </c>
      <c r="D27" s="2">
        <v>182</v>
      </c>
      <c r="E27" s="10"/>
    </row>
    <row r="28" spans="1:5" x14ac:dyDescent="0.3">
      <c r="A28" s="5">
        <v>2020</v>
      </c>
      <c r="B28" s="6">
        <v>70015396.599999994</v>
      </c>
      <c r="C28" s="6">
        <v>360422</v>
      </c>
      <c r="D28" s="6">
        <v>194</v>
      </c>
      <c r="E28" s="11"/>
    </row>
    <row r="29" spans="1:5" x14ac:dyDescent="0.3">
      <c r="A29" s="5">
        <v>2021</v>
      </c>
      <c r="B29" s="6">
        <v>65316217.299999982</v>
      </c>
      <c r="C29" s="6">
        <v>368485</v>
      </c>
      <c r="D29" s="6">
        <v>177.25610893252096</v>
      </c>
      <c r="E29" s="11"/>
    </row>
    <row r="30" spans="1:5" x14ac:dyDescent="0.3">
      <c r="A30" s="5">
        <v>2022</v>
      </c>
      <c r="B30" s="6">
        <v>65921464.5</v>
      </c>
      <c r="C30" s="6">
        <v>371019</v>
      </c>
      <c r="D30" s="6">
        <v>178</v>
      </c>
      <c r="E30" s="11"/>
    </row>
    <row r="31" spans="1:5" x14ac:dyDescent="0.3">
      <c r="A31" s="53">
        <v>2023</v>
      </c>
      <c r="B31" s="54">
        <v>63244419.299999997</v>
      </c>
      <c r="C31" s="55">
        <v>373064</v>
      </c>
      <c r="D31" s="55">
        <v>169.52699617223854</v>
      </c>
      <c r="E31" s="11"/>
    </row>
    <row r="32" spans="1:5" x14ac:dyDescent="0.3">
      <c r="A32" s="1" t="s">
        <v>9</v>
      </c>
    </row>
    <row r="33" spans="1:4" x14ac:dyDescent="0.3">
      <c r="A33" s="25" t="s">
        <v>10</v>
      </c>
    </row>
    <row r="37" spans="1:4" x14ac:dyDescent="0.3">
      <c r="B37" s="6"/>
      <c r="C37" s="6"/>
      <c r="D37" s="6"/>
    </row>
  </sheetData>
  <pageMargins left="0.7" right="0.7" top="0.75" bottom="0.75" header="0.3" footer="0.3"/>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31EE-15B9-4AEE-BEC1-9DF88F8043A4}">
  <dimension ref="A1:C9"/>
  <sheetViews>
    <sheetView zoomScaleNormal="100" zoomScaleSheetLayoutView="93" workbookViewId="0">
      <selection sqref="A1:C1"/>
    </sheetView>
  </sheetViews>
  <sheetFormatPr defaultColWidth="9.109375" defaultRowHeight="13.2" x14ac:dyDescent="0.25"/>
  <cols>
    <col min="1" max="1" width="60.5546875" style="37" customWidth="1"/>
    <col min="2" max="2" width="7.109375" style="37" customWidth="1"/>
    <col min="3" max="3" width="60.5546875" style="37" customWidth="1"/>
    <col min="4" max="16384" width="9.109375" style="37"/>
  </cols>
  <sheetData>
    <row r="1" spans="1:3" ht="30" customHeight="1" x14ac:dyDescent="0.25">
      <c r="A1" s="68" t="s">
        <v>27</v>
      </c>
      <c r="B1" s="69"/>
      <c r="C1" s="70"/>
    </row>
    <row r="2" spans="1:3" x14ac:dyDescent="0.25">
      <c r="A2" s="38"/>
      <c r="B2" s="38"/>
      <c r="C2" s="38"/>
    </row>
    <row r="3" spans="1:3" x14ac:dyDescent="0.25">
      <c r="A3" s="42" t="str">
        <f>'Totaler _ Totals'!A1</f>
        <v>Tabell A. Total körsträcka i mil för olika fordonsslag. Åren 1999–2024.</v>
      </c>
      <c r="C3" s="42" t="str">
        <f>'Totaler _ Totals'!A2</f>
        <v>Table A. Total vehicle kilometers (in 10 kms). Years 1999–2024.</v>
      </c>
    </row>
    <row r="4" spans="1:3" ht="38.1" customHeight="1" x14ac:dyDescent="0.25">
      <c r="A4" s="42" t="str">
        <f>'Medelvärden _ Means'!$A$1</f>
        <v>Tabell B. Genomsnittlig körsträcka i mil per år för olika fordonsslag. Åren 1999–2024.</v>
      </c>
      <c r="C4" s="42" t="str">
        <f>'Medelvärden _ Means'!$A$2</f>
        <v>Table B. Average mileage (in 10 kms) per year. Years 1999–2024.</v>
      </c>
    </row>
    <row r="5" spans="1:3" ht="35.4" customHeight="1" x14ac:dyDescent="0.25">
      <c r="A5" s="42" t="str">
        <f>'1. Personbilar _ Passenger cars'!A1</f>
        <v>Tabell 1. Personbilar, antal fordon i trafik, total körsträcka i mil och genomsnittlig körsträcka i mil. Åren 1999–2024.</v>
      </c>
      <c r="C5" s="42" t="str">
        <f>'1. Personbilar _ Passenger cars'!A2</f>
        <v>Table 1. Passenger cars, number of vehicles, total and average mileage (in 10 kms). Years 1999–2024.</v>
      </c>
    </row>
    <row r="6" spans="1:3" ht="44.1" customHeight="1" x14ac:dyDescent="0.25">
      <c r="A6" s="42" t="str">
        <f>'2. Lätta lastbilar - LGVs'!A1</f>
        <v>Tabell 2. Lätta lastbilar (totalvikt max 3 500 kg), antal fordon i trafik, total körsträcka i mil och genomsnittlig körsträcka i mil. Åren 1999–2024.</v>
      </c>
      <c r="C6" s="42" t="str">
        <f>'2. Lätta lastbilar - LGVs'!A2</f>
        <v>Table 2. Light goods vehicles (LGVs, total weight max 3,500 kgs), number of vehicles, total and average mileage (in 10 kms). Years 1999–2024.</v>
      </c>
    </row>
    <row r="7" spans="1:3" ht="48" customHeight="1" x14ac:dyDescent="0.25">
      <c r="A7" s="42" t="str">
        <f>'3. Tunga lastbilar _ HGVs'!A1</f>
        <v>Tabell 3. Tunga lastbilar (totalvikt över 3 500 kg), antal fordon i trafik, total körsträcka i mil och genomsnittlig körsträcka i mil. Åren 1999–2024.</v>
      </c>
      <c r="C7" s="42" t="str">
        <f>'3. Tunga lastbilar _ HGVs'!A2</f>
        <v>Table 3. Heavy goods vehicles (HGVs, total weight over 3,500 kgs), number of vehicles, total and average mileage (in 10 kms). Years 1999–2024.</v>
      </c>
    </row>
    <row r="8" spans="1:3" ht="35.25" customHeight="1" x14ac:dyDescent="0.25">
      <c r="A8" s="43" t="str">
        <f>'4. Bussar _ Buses'!A1</f>
        <v>Tabell 4. Bussar, antal fordon i trafik, total körsträcka i mil och genomsnittlig körsträcka i mil. Åren 1999–2024.</v>
      </c>
      <c r="C8" s="43" t="str">
        <f>'4. Bussar _ Buses'!A2</f>
        <v>Table 4. Buses, number of vehicles, total and average mileage (in 10 kms). Years 1999–2024.</v>
      </c>
    </row>
    <row r="9" spans="1:3" ht="32.25" customHeight="1" x14ac:dyDescent="0.25">
      <c r="A9" s="43" t="str">
        <f>'5. Motorcyklar _ Motorcycles'!A1</f>
        <v>Tabell 5. Motorcyklar, antal fordon i trafik, total körsträcka i mil och genomsnittlig körsträcka i mil. Åren 1999–2023.</v>
      </c>
      <c r="C9" s="43" t="str">
        <f>'5. Motorcyklar _ Motorcycles'!A2</f>
        <v>Table 5. Motorcycles, number of vehicles, total and average mileage (in 10 kms). Years 1999–2023.</v>
      </c>
    </row>
  </sheetData>
  <mergeCells count="1">
    <mergeCell ref="A1:C1"/>
  </mergeCells>
  <hyperlinks>
    <hyperlink ref="A5" location="'1. Personbilar _ Passenger cars'!A1" display="'1. Personbilar _ Passenger cars'!A1" xr:uid="{13A115A2-E9C7-4187-9B9E-BABC46F0B977}"/>
    <hyperlink ref="C5" location="'1. Personbilar _ Passenger cars'!A1" display="'1. Personbilar _ Passenger cars'!A1" xr:uid="{F3782891-7915-449C-9301-C78C5B47B173}"/>
    <hyperlink ref="A6" location="'1. Personbilar _ Passenger cars'!A1" display="'1. Personbilar _ Passenger cars'!A1" xr:uid="{A28E9C98-A39C-4921-BE72-0EEE02746A75}"/>
    <hyperlink ref="A7" location="'3. Tunga lastbilar _ HGVs'!A1" display="'3. Tunga lastbilar _ HGVs'!A1" xr:uid="{C5484EC5-4FD9-4C49-90B0-5C555F27C3C7}"/>
    <hyperlink ref="A8" location="'4. Bussar _ Buses'!A1" display="'4. Bussar _ Buses'!A1" xr:uid="{053E7791-7455-4F3A-A0E0-BF152C8F46C4}"/>
    <hyperlink ref="A9" location="'5. Motorcyklar _ Motorcycles'!A1" display="'5. Motorcyklar _ Motorcycles'!A1" xr:uid="{4343CE77-36A8-45C8-856B-0417ADC16E2F}"/>
    <hyperlink ref="C6" location="'2. Lätta lastbilar - LGVs'!A1" display="'2. Lätta lastbilar - LGVs'!A1" xr:uid="{65B86561-A2FB-4513-98F3-A6525B633C83}"/>
    <hyperlink ref="C7" location="'3. Tunga lastbilar _ HGVs'!A1" display="'3. Tunga lastbilar _ HGVs'!A1" xr:uid="{D7CC63FC-4B65-4647-836A-8D2B0CE51365}"/>
    <hyperlink ref="C8" location="'4. Bussar _ Buses'!A1" display="'4. Bussar _ Buses'!A1" xr:uid="{34BE099E-995E-416F-9C5D-7F7210C44017}"/>
    <hyperlink ref="C9" location="'5. Motorcyklar _ Motorcycles'!A1" display="'5. Motorcyklar _ Motorcycles'!A1" xr:uid="{F5413D77-3B1F-4634-BFA3-F9A6100AE6AB}"/>
    <hyperlink ref="A3" location="'Totaler _ Totals'!A1" display="'Totaler _ Totals'!A1" xr:uid="{B2852331-EB55-4B34-965E-D29802F516CF}"/>
    <hyperlink ref="C3" location="'Totaler _ Totals'!A1" display="'Totaler _ Totals'!A1" xr:uid="{D0263B4E-FDED-42FF-A967-A76C653678ED}"/>
    <hyperlink ref="A4" location="'Medelvärden _ Means'!A1" display="'Medelvärden _ Means'!A1" xr:uid="{535FEAD3-E816-4E81-95A3-CDD3479E17FA}"/>
    <hyperlink ref="C4" location="'Medelvärden _ Means'!A1" display="'Medelvärden _ Means'!A1" xr:uid="{4931E220-FDEE-464C-8DC6-04E251BC6A8C}"/>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1D4C-2BC3-40CA-9738-DB5B807FCB30}">
  <dimension ref="A1:A22"/>
  <sheetViews>
    <sheetView zoomScaleNormal="100" zoomScaleSheetLayoutView="100" workbookViewId="0"/>
  </sheetViews>
  <sheetFormatPr defaultColWidth="9.109375" defaultRowHeight="13.2" x14ac:dyDescent="0.25"/>
  <cols>
    <col min="1" max="1" width="96.44140625" style="34" customWidth="1"/>
    <col min="2" max="16384" width="9.109375" style="34"/>
  </cols>
  <sheetData>
    <row r="1" spans="1:1" s="33" customFormat="1" ht="24.9" customHeight="1" x14ac:dyDescent="0.25">
      <c r="A1" s="32" t="s">
        <v>15</v>
      </c>
    </row>
    <row r="3" spans="1:1" x14ac:dyDescent="0.25">
      <c r="A3" s="19" t="s">
        <v>16</v>
      </c>
    </row>
    <row r="4" spans="1:1" ht="61.8" customHeight="1" x14ac:dyDescent="0.25">
      <c r="A4" s="45" t="s">
        <v>34</v>
      </c>
    </row>
    <row r="5" spans="1:1" x14ac:dyDescent="0.25">
      <c r="A5" s="35"/>
    </row>
    <row r="6" spans="1:1" x14ac:dyDescent="0.25">
      <c r="A6" s="19" t="s">
        <v>17</v>
      </c>
    </row>
    <row r="7" spans="1:1" ht="130.19999999999999" customHeight="1" x14ac:dyDescent="0.25">
      <c r="A7" s="45" t="s">
        <v>33</v>
      </c>
    </row>
    <row r="8" spans="1:1" ht="14.25" customHeight="1" x14ac:dyDescent="0.25">
      <c r="A8" s="35"/>
    </row>
    <row r="9" spans="1:1" x14ac:dyDescent="0.25">
      <c r="A9" s="19" t="s">
        <v>18</v>
      </c>
    </row>
    <row r="10" spans="1:1" ht="74.400000000000006" customHeight="1" x14ac:dyDescent="0.25">
      <c r="A10" s="45" t="s">
        <v>19</v>
      </c>
    </row>
    <row r="12" spans="1:1" ht="20.399999999999999" x14ac:dyDescent="0.25">
      <c r="A12" s="36" t="s">
        <v>20</v>
      </c>
    </row>
    <row r="14" spans="1:1" x14ac:dyDescent="0.25">
      <c r="A14" s="19" t="s">
        <v>21</v>
      </c>
    </row>
    <row r="15" spans="1:1" ht="60.6" customHeight="1" x14ac:dyDescent="0.25">
      <c r="A15" s="45" t="s">
        <v>35</v>
      </c>
    </row>
    <row r="16" spans="1:1" x14ac:dyDescent="0.25">
      <c r="A16" s="35"/>
    </row>
    <row r="17" spans="1:1" x14ac:dyDescent="0.25">
      <c r="A17" s="19" t="s">
        <v>22</v>
      </c>
    </row>
    <row r="18" spans="1:1" ht="73.8" customHeight="1" x14ac:dyDescent="0.25">
      <c r="A18" s="45" t="s">
        <v>23</v>
      </c>
    </row>
    <row r="19" spans="1:1" ht="72" customHeight="1" x14ac:dyDescent="0.25">
      <c r="A19" s="45" t="s">
        <v>31</v>
      </c>
    </row>
    <row r="20" spans="1:1" x14ac:dyDescent="0.25">
      <c r="A20" s="35"/>
    </row>
    <row r="21" spans="1:1" ht="12.6" customHeight="1" x14ac:dyDescent="0.25">
      <c r="A21" s="19" t="s">
        <v>24</v>
      </c>
    </row>
    <row r="22" spans="1:1" ht="83.1" customHeight="1" x14ac:dyDescent="0.25">
      <c r="A22" s="45" t="s">
        <v>25</v>
      </c>
    </row>
  </sheetData>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45DE-2F64-42EA-A05F-71DA76408255}">
  <dimension ref="A1:G32"/>
  <sheetViews>
    <sheetView zoomScaleNormal="100" workbookViewId="0"/>
  </sheetViews>
  <sheetFormatPr defaultRowHeight="14.4" x14ac:dyDescent="0.3"/>
  <cols>
    <col min="2" max="2" width="15.5546875" customWidth="1"/>
    <col min="3" max="6" width="13.88671875" customWidth="1"/>
    <col min="7" max="7" width="12.33203125" bestFit="1" customWidth="1"/>
  </cols>
  <sheetData>
    <row r="1" spans="1:7" x14ac:dyDescent="0.3">
      <c r="A1" s="8" t="s">
        <v>54</v>
      </c>
    </row>
    <row r="2" spans="1:7" x14ac:dyDescent="0.3">
      <c r="A2" s="9" t="s">
        <v>55</v>
      </c>
    </row>
    <row r="4" spans="1:7" ht="28.8" x14ac:dyDescent="0.3">
      <c r="B4" s="52" t="s">
        <v>38</v>
      </c>
      <c r="C4" s="52" t="s">
        <v>28</v>
      </c>
      <c r="D4" s="52" t="s">
        <v>29</v>
      </c>
      <c r="E4" s="52" t="s">
        <v>30</v>
      </c>
      <c r="F4" s="52" t="s">
        <v>39</v>
      </c>
      <c r="G4" s="8"/>
    </row>
    <row r="5" spans="1:7" x14ac:dyDescent="0.3">
      <c r="A5">
        <f>'1. Personbilar _ Passenger cars'!A6</f>
        <v>1999</v>
      </c>
      <c r="B5" s="6">
        <f>'1. Personbilar _ Passenger cars'!B6</f>
        <v>5670643852.1000004</v>
      </c>
      <c r="C5" s="6">
        <f>'2. Lätta lastbilar - LGVs'!B6</f>
        <v>422257663.39999998</v>
      </c>
      <c r="D5" s="6">
        <f>'3. Tunga lastbilar _ HGVs'!B6</f>
        <v>387529952.69999999</v>
      </c>
      <c r="E5" s="6">
        <f>'4. Bussar _ Buses'!B6</f>
        <v>88068745.800000012</v>
      </c>
      <c r="F5" s="6">
        <f>'5. Motorcyklar _ Motorcycles'!B7</f>
        <v>43759018.5</v>
      </c>
    </row>
    <row r="6" spans="1:7" x14ac:dyDescent="0.3">
      <c r="A6">
        <f>'1. Personbilar _ Passenger cars'!A7</f>
        <v>2000</v>
      </c>
      <c r="B6" s="6">
        <f>'1. Personbilar _ Passenger cars'!B7</f>
        <v>5855474348.1999998</v>
      </c>
      <c r="C6" s="6">
        <f>'2. Lätta lastbilar - LGVs'!B7</f>
        <v>457395257.80000007</v>
      </c>
      <c r="D6" s="6">
        <f>'3. Tunga lastbilar _ HGVs'!B7</f>
        <v>407949959.09999996</v>
      </c>
      <c r="E6" s="6">
        <f>'4. Bussar _ Buses'!B7</f>
        <v>91705466.199999988</v>
      </c>
      <c r="F6" s="6">
        <f>'5. Motorcyklar _ Motorcycles'!B8</f>
        <v>52181330.899999999</v>
      </c>
    </row>
    <row r="7" spans="1:7" x14ac:dyDescent="0.3">
      <c r="A7">
        <f>'1. Personbilar _ Passenger cars'!A8</f>
        <v>2001</v>
      </c>
      <c r="B7" s="6">
        <f>'1. Personbilar _ Passenger cars'!B8</f>
        <v>5921506460</v>
      </c>
      <c r="C7" s="6">
        <f>'2. Lätta lastbilar - LGVs'!B8</f>
        <v>488193162.80000001</v>
      </c>
      <c r="D7" s="6">
        <f>'3. Tunga lastbilar _ HGVs'!B8</f>
        <v>404401727.10000002</v>
      </c>
      <c r="E7" s="6">
        <f>'4. Bussar _ Buses'!B8</f>
        <v>91658398.299999997</v>
      </c>
      <c r="F7" s="6">
        <f>'5. Motorcyklar _ Motorcycles'!B9</f>
        <v>55070560.299999997</v>
      </c>
    </row>
    <row r="8" spans="1:7" x14ac:dyDescent="0.3">
      <c r="A8">
        <f>'1. Personbilar _ Passenger cars'!A9</f>
        <v>2002</v>
      </c>
      <c r="B8" s="6">
        <f>'1. Personbilar _ Passenger cars'!B9</f>
        <v>5943992726</v>
      </c>
      <c r="C8" s="6">
        <f>'2. Lätta lastbilar - LGVs'!B9</f>
        <v>514755393.50000006</v>
      </c>
      <c r="D8" s="6">
        <f>'3. Tunga lastbilar _ HGVs'!B9</f>
        <v>400458597.80000007</v>
      </c>
      <c r="E8" s="6">
        <f>'4. Bussar _ Buses'!B9</f>
        <v>91307116.599999994</v>
      </c>
      <c r="F8" s="6">
        <f>'5. Motorcyklar _ Motorcycles'!B10</f>
        <v>59563146.5</v>
      </c>
    </row>
    <row r="9" spans="1:7" x14ac:dyDescent="0.3">
      <c r="A9">
        <f>'1. Personbilar _ Passenger cars'!A10</f>
        <v>2003</v>
      </c>
      <c r="B9" s="6">
        <f>'1. Personbilar _ Passenger cars'!B10</f>
        <v>6037040610</v>
      </c>
      <c r="C9" s="6">
        <f>'2. Lätta lastbilar - LGVs'!B10</f>
        <v>545141383.5</v>
      </c>
      <c r="D9" s="6">
        <f>'3. Tunga lastbilar _ HGVs'!B10</f>
        <v>402120426.30000001</v>
      </c>
      <c r="E9" s="6">
        <f>'4. Bussar _ Buses'!B10</f>
        <v>91810402.299999997</v>
      </c>
      <c r="F9" s="6">
        <f>'5. Motorcyklar _ Motorcycles'!B11</f>
        <v>66034252.200000003</v>
      </c>
    </row>
    <row r="10" spans="1:7" x14ac:dyDescent="0.3">
      <c r="A10">
        <f>'1. Personbilar _ Passenger cars'!A11</f>
        <v>2004</v>
      </c>
      <c r="B10" s="6">
        <f>'1. Personbilar _ Passenger cars'!B11</f>
        <v>6125068678</v>
      </c>
      <c r="C10" s="6">
        <f>'2. Lätta lastbilar - LGVs'!B11</f>
        <v>580338676.20000005</v>
      </c>
      <c r="D10" s="6">
        <f>'3. Tunga lastbilar _ HGVs'!B11</f>
        <v>406208411.10000008</v>
      </c>
      <c r="E10" s="6">
        <f>'4. Bussar _ Buses'!B11</f>
        <v>91551523.5</v>
      </c>
      <c r="F10" s="6">
        <f>'5. Motorcyklar _ Motorcycles'!B12</f>
        <v>67970980.700000003</v>
      </c>
    </row>
    <row r="11" spans="1:7" x14ac:dyDescent="0.3">
      <c r="A11">
        <f>'1. Personbilar _ Passenger cars'!A12</f>
        <v>2005</v>
      </c>
      <c r="B11" s="6">
        <f>'1. Personbilar _ Passenger cars'!B12</f>
        <v>6158036407</v>
      </c>
      <c r="C11" s="6">
        <f>'2. Lätta lastbilar - LGVs'!B12</f>
        <v>631604271.80000007</v>
      </c>
      <c r="D11" s="6">
        <f>'3. Tunga lastbilar _ HGVs'!B12</f>
        <v>417862383</v>
      </c>
      <c r="E11" s="6">
        <f>'4. Bussar _ Buses'!B12</f>
        <v>91821421.799999997</v>
      </c>
      <c r="F11" s="6">
        <f>'5. Motorcyklar _ Motorcycles'!B13</f>
        <v>70113208.5</v>
      </c>
    </row>
    <row r="12" spans="1:7" x14ac:dyDescent="0.3">
      <c r="A12">
        <f>'1. Personbilar _ Passenger cars'!A13</f>
        <v>2006</v>
      </c>
      <c r="B12" s="6">
        <f>'1. Personbilar _ Passenger cars'!B13</f>
        <v>6207406936</v>
      </c>
      <c r="C12" s="6">
        <f>'2. Lätta lastbilar - LGVs'!B13</f>
        <v>674180412.50000012</v>
      </c>
      <c r="D12" s="6">
        <f>'3. Tunga lastbilar _ HGVs'!B13</f>
        <v>430717904.19999993</v>
      </c>
      <c r="E12" s="6">
        <f>'4. Bussar _ Buses'!B13</f>
        <v>93208075.700000003</v>
      </c>
      <c r="F12" s="6">
        <f>'5. Motorcyklar _ Motorcycles'!B14</f>
        <v>77125282</v>
      </c>
    </row>
    <row r="13" spans="1:7" x14ac:dyDescent="0.3">
      <c r="A13">
        <f>'1. Personbilar _ Passenger cars'!A14</f>
        <v>2007</v>
      </c>
      <c r="B13" s="6">
        <f>'1. Personbilar _ Passenger cars'!B14</f>
        <v>6319684828</v>
      </c>
      <c r="C13" s="6">
        <f>'2. Lätta lastbilar - LGVs'!B14</f>
        <v>722000073.39999998</v>
      </c>
      <c r="D13" s="6">
        <f>'3. Tunga lastbilar _ HGVs'!B14</f>
        <v>447498910.00000006</v>
      </c>
      <c r="E13" s="6">
        <f>'4. Bussar _ Buses'!B14</f>
        <v>93942192.900000006</v>
      </c>
      <c r="F13" s="6">
        <f>'5. Motorcyklar _ Motorcycles'!B15</f>
        <v>84622120.099999994</v>
      </c>
    </row>
    <row r="14" spans="1:7" x14ac:dyDescent="0.3">
      <c r="A14">
        <f>'1. Personbilar _ Passenger cars'!A15</f>
        <v>2008</v>
      </c>
      <c r="B14" s="6">
        <f>'1. Personbilar _ Passenger cars'!B15</f>
        <v>6367674932</v>
      </c>
      <c r="C14" s="6">
        <f>'2. Lätta lastbilar - LGVs'!B15</f>
        <v>748182703</v>
      </c>
      <c r="D14" s="6">
        <f>'3. Tunga lastbilar _ HGVs'!B15</f>
        <v>446391725.19999999</v>
      </c>
      <c r="E14" s="6">
        <f>'4. Bussar _ Buses'!B15</f>
        <v>92253430.299999997</v>
      </c>
      <c r="F14" s="6">
        <f>'5. Motorcyklar _ Motorcycles'!B16</f>
        <v>84732017.599999994</v>
      </c>
    </row>
    <row r="15" spans="1:7" x14ac:dyDescent="0.3">
      <c r="A15">
        <f>'1. Personbilar _ Passenger cars'!A16</f>
        <v>2009</v>
      </c>
      <c r="B15" s="6">
        <f>'1. Personbilar _ Passenger cars'!B16</f>
        <v>6272007118</v>
      </c>
      <c r="C15" s="6">
        <f>'2. Lätta lastbilar - LGVs'!B16</f>
        <v>742110599.69999993</v>
      </c>
      <c r="D15" s="6">
        <f>'3. Tunga lastbilar _ HGVs'!B16</f>
        <v>412813674.09999996</v>
      </c>
      <c r="E15" s="6">
        <f>'4. Bussar _ Buses'!B16</f>
        <v>92055071.099999994</v>
      </c>
      <c r="F15" s="6">
        <f>'5. Motorcyklar _ Motorcycles'!B17</f>
        <v>81950964.799999997</v>
      </c>
    </row>
    <row r="16" spans="1:7" x14ac:dyDescent="0.3">
      <c r="A16">
        <f>'1. Personbilar _ Passenger cars'!A17</f>
        <v>2010</v>
      </c>
      <c r="B16" s="6">
        <f>'1. Personbilar _ Passenger cars'!B17</f>
        <v>6271244185</v>
      </c>
      <c r="C16" s="6">
        <f>'2. Lätta lastbilar - LGVs'!B17</f>
        <v>757725514.19999993</v>
      </c>
      <c r="D16" s="6">
        <f>'3. Tunga lastbilar _ HGVs'!B17</f>
        <v>416291188.89999998</v>
      </c>
      <c r="E16" s="6">
        <f>'4. Bussar _ Buses'!B17</f>
        <v>93610479.400000006</v>
      </c>
      <c r="F16" s="6">
        <f>'5. Motorcyklar _ Motorcycles'!B18</f>
        <v>76081708.700000003</v>
      </c>
    </row>
    <row r="17" spans="1:7" x14ac:dyDescent="0.3">
      <c r="A17">
        <f>'1. Personbilar _ Passenger cars'!A18</f>
        <v>2011</v>
      </c>
      <c r="B17" s="6">
        <f>'1. Personbilar _ Passenger cars'!B18</f>
        <v>6322594571</v>
      </c>
      <c r="C17" s="6">
        <f>'2. Lätta lastbilar - LGVs'!B18</f>
        <v>797023975</v>
      </c>
      <c r="D17" s="6">
        <f>'3. Tunga lastbilar _ HGVs'!B18</f>
        <v>429105680</v>
      </c>
      <c r="E17" s="6">
        <f>'4. Bussar _ Buses'!B18</f>
        <v>96220058.700000003</v>
      </c>
      <c r="F17" s="6">
        <f>'5. Motorcyklar _ Motorcycles'!B19</f>
        <v>73838792.299999997</v>
      </c>
    </row>
    <row r="18" spans="1:7" x14ac:dyDescent="0.3">
      <c r="A18">
        <f>'1. Personbilar _ Passenger cars'!A19</f>
        <v>2012</v>
      </c>
      <c r="B18" s="6">
        <f>'1. Personbilar _ Passenger cars'!B19</f>
        <v>6280639665.6999998</v>
      </c>
      <c r="C18" s="6">
        <f>'2. Lätta lastbilar - LGVs'!B19</f>
        <v>808048451</v>
      </c>
      <c r="D18" s="6">
        <f>'3. Tunga lastbilar _ HGVs'!B19</f>
        <v>411414014</v>
      </c>
      <c r="E18" s="6">
        <f>'4. Bussar _ Buses'!B19</f>
        <v>94929589.900000006</v>
      </c>
      <c r="F18" s="6">
        <f>'5. Motorcyklar _ Motorcycles'!B20</f>
        <v>62082106</v>
      </c>
    </row>
    <row r="19" spans="1:7" x14ac:dyDescent="0.3">
      <c r="A19">
        <f>'1. Personbilar _ Passenger cars'!A20</f>
        <v>2013</v>
      </c>
      <c r="B19" s="6">
        <f>'1. Personbilar _ Passenger cars'!B20</f>
        <v>6278008025</v>
      </c>
      <c r="C19" s="6">
        <f>'2. Lätta lastbilar - LGVs'!B20</f>
        <v>810917728</v>
      </c>
      <c r="D19" s="6">
        <f>'3. Tunga lastbilar _ HGVs'!B20</f>
        <v>402097443</v>
      </c>
      <c r="E19" s="6">
        <f>'4. Bussar _ Buses'!B20</f>
        <v>96275326</v>
      </c>
      <c r="F19" s="6">
        <f>'5. Motorcyklar _ Motorcycles'!B21</f>
        <v>68600869.700000003</v>
      </c>
    </row>
    <row r="20" spans="1:7" x14ac:dyDescent="0.3">
      <c r="A20">
        <f>'1. Personbilar _ Passenger cars'!A21</f>
        <v>2014</v>
      </c>
      <c r="B20" s="6">
        <f>'1. Personbilar _ Passenger cars'!B21</f>
        <v>6381268446.6999998</v>
      </c>
      <c r="C20" s="6">
        <f>'2. Lätta lastbilar - LGVs'!B21</f>
        <v>830330963.4000001</v>
      </c>
      <c r="D20" s="6">
        <f>'3. Tunga lastbilar _ HGVs'!B21</f>
        <v>401650327.69999999</v>
      </c>
      <c r="E20" s="6">
        <f>'4. Bussar _ Buses'!B21</f>
        <v>95853494.099999994</v>
      </c>
      <c r="F20" s="6">
        <f>'5. Motorcyklar _ Motorcycles'!B22</f>
        <v>65803999</v>
      </c>
    </row>
    <row r="21" spans="1:7" x14ac:dyDescent="0.3">
      <c r="A21">
        <f>'1. Personbilar _ Passenger cars'!A22</f>
        <v>2015</v>
      </c>
      <c r="B21" s="6">
        <f>'1. Personbilar _ Passenger cars'!B22</f>
        <v>6531145878.4000006</v>
      </c>
      <c r="C21" s="6">
        <f>'2. Lätta lastbilar - LGVs'!B22</f>
        <v>850273283.50000012</v>
      </c>
      <c r="D21" s="6">
        <f>'3. Tunga lastbilar _ HGVs'!B22</f>
        <v>403178550.59999996</v>
      </c>
      <c r="E21" s="6">
        <f>'4. Bussar _ Buses'!B22</f>
        <v>97499011.499999985</v>
      </c>
      <c r="F21" s="6">
        <f>'5. Motorcyklar _ Motorcycles'!B23</f>
        <v>69320703</v>
      </c>
    </row>
    <row r="22" spans="1:7" x14ac:dyDescent="0.3">
      <c r="A22">
        <f>'1. Personbilar _ Passenger cars'!A23</f>
        <v>2016</v>
      </c>
      <c r="B22" s="6">
        <f>'1. Personbilar _ Passenger cars'!B23</f>
        <v>6717615860.5</v>
      </c>
      <c r="C22" s="6">
        <f>'2. Lätta lastbilar - LGVs'!B23</f>
        <v>880672465.60000014</v>
      </c>
      <c r="D22" s="6">
        <f>'3. Tunga lastbilar _ HGVs'!B23</f>
        <v>408689185.09999996</v>
      </c>
      <c r="E22" s="6">
        <f>'4. Bussar _ Buses'!B23</f>
        <v>98203637.099999979</v>
      </c>
      <c r="F22" s="6">
        <f>'5. Motorcyklar _ Motorcycles'!B24</f>
        <v>71066755.400000006</v>
      </c>
    </row>
    <row r="23" spans="1:7" x14ac:dyDescent="0.3">
      <c r="A23">
        <f>'1. Personbilar _ Passenger cars'!A24</f>
        <v>2017</v>
      </c>
      <c r="B23" s="6">
        <f>'1. Personbilar _ Passenger cars'!B24</f>
        <v>6808195546</v>
      </c>
      <c r="C23" s="6">
        <f>'2. Lätta lastbilar - LGVs'!B24</f>
        <v>906673343.5999999</v>
      </c>
      <c r="D23" s="6">
        <f>'3. Tunga lastbilar _ HGVs'!B24</f>
        <v>417208858.00000006</v>
      </c>
      <c r="E23" s="6">
        <f>'4. Bussar _ Buses'!B24</f>
        <v>99463592.800000012</v>
      </c>
      <c r="F23" s="6">
        <f>'5. Motorcyklar _ Motorcycles'!B25</f>
        <v>66774567</v>
      </c>
    </row>
    <row r="24" spans="1:7" x14ac:dyDescent="0.3">
      <c r="A24">
        <f>'1. Personbilar _ Passenger cars'!A25</f>
        <v>2018</v>
      </c>
      <c r="B24" s="6">
        <f>'1. Personbilar _ Passenger cars'!B25</f>
        <v>6866374264</v>
      </c>
      <c r="C24" s="6">
        <f>'2. Lätta lastbilar - LGVs'!B25</f>
        <v>939618081</v>
      </c>
      <c r="D24" s="6">
        <f>'3. Tunga lastbilar _ HGVs'!B25</f>
        <v>421093690</v>
      </c>
      <c r="E24" s="6">
        <f>'4. Bussar _ Buses'!B25</f>
        <v>99879372.999999985</v>
      </c>
      <c r="F24" s="6">
        <f>'5. Motorcyklar _ Motorcycles'!B26</f>
        <v>64616300</v>
      </c>
    </row>
    <row r="25" spans="1:7" x14ac:dyDescent="0.3">
      <c r="A25">
        <f>'1. Personbilar _ Passenger cars'!A26</f>
        <v>2019</v>
      </c>
      <c r="B25" s="6">
        <f>'1. Personbilar _ Passenger cars'!B26</f>
        <v>6714206425</v>
      </c>
      <c r="C25" s="6">
        <f>'2. Lätta lastbilar - LGVs'!B26</f>
        <v>932735513</v>
      </c>
      <c r="D25" s="6">
        <f>'3. Tunga lastbilar _ HGVs'!B26</f>
        <v>417605755</v>
      </c>
      <c r="E25" s="6">
        <f>'4. Bussar _ Buses'!B26</f>
        <v>99613542</v>
      </c>
      <c r="F25" s="6">
        <f>'5. Motorcyklar _ Motorcycles'!B27</f>
        <v>65574115</v>
      </c>
    </row>
    <row r="26" spans="1:7" x14ac:dyDescent="0.3">
      <c r="A26">
        <f>'1. Personbilar _ Passenger cars'!A27</f>
        <v>2020</v>
      </c>
      <c r="B26" s="6">
        <f>'1. Personbilar _ Passenger cars'!B27</f>
        <v>6282377816.1999998</v>
      </c>
      <c r="C26" s="6">
        <f>'2. Lätta lastbilar - LGVs'!B27</f>
        <v>943099242.19999993</v>
      </c>
      <c r="D26" s="6">
        <f>'3. Tunga lastbilar _ HGVs'!B27</f>
        <v>411537668.69999999</v>
      </c>
      <c r="E26" s="6">
        <f>'4. Bussar _ Buses'!B27</f>
        <v>90891250</v>
      </c>
      <c r="F26" s="6">
        <f>'5. Motorcyklar _ Motorcycles'!B28</f>
        <v>70015396.599999994</v>
      </c>
    </row>
    <row r="27" spans="1:7" x14ac:dyDescent="0.3">
      <c r="A27">
        <f>'1. Personbilar _ Passenger cars'!A28</f>
        <v>2021</v>
      </c>
      <c r="B27" s="6">
        <f>'1. Personbilar _ Passenger cars'!B28</f>
        <v>6385010928.1000004</v>
      </c>
      <c r="C27" s="6">
        <f>'2. Lätta lastbilar - LGVs'!B28</f>
        <v>968735746</v>
      </c>
      <c r="D27" s="6">
        <f>'3. Tunga lastbilar _ HGVs'!B28</f>
        <v>429040332.5</v>
      </c>
      <c r="E27" s="6">
        <f>'4. Bussar _ Buses'!B28</f>
        <v>88706874.900000006</v>
      </c>
      <c r="F27" s="6">
        <f>'5. Motorcyklar _ Motorcycles'!B29</f>
        <v>65316217.299999982</v>
      </c>
    </row>
    <row r="28" spans="1:7" x14ac:dyDescent="0.3">
      <c r="A28">
        <v>2022</v>
      </c>
      <c r="B28" s="6">
        <f>'1. Personbilar _ Passenger cars'!B29</f>
        <v>6485144792.5</v>
      </c>
      <c r="C28" s="6">
        <f>'2. Lätta lastbilar - LGVs'!B29</f>
        <v>967695435.70000005</v>
      </c>
      <c r="D28" s="6">
        <f>'3. Tunga lastbilar _ HGVs'!B29</f>
        <v>437923044.5</v>
      </c>
      <c r="E28" s="6">
        <f>'4. Bussar _ Buses'!B29</f>
        <v>92886971</v>
      </c>
      <c r="F28" s="6">
        <f>'5. Motorcyklar _ Motorcycles'!B30</f>
        <v>65921464.5</v>
      </c>
      <c r="G28" s="6"/>
    </row>
    <row r="29" spans="1:7" x14ac:dyDescent="0.3">
      <c r="A29">
        <v>2023</v>
      </c>
      <c r="B29" s="6">
        <f>'1. Personbilar _ Passenger cars'!B30</f>
        <v>6505712438</v>
      </c>
      <c r="C29" s="6">
        <f>'2. Lätta lastbilar - LGVs'!B30</f>
        <v>957073165.60000002</v>
      </c>
      <c r="D29" s="6">
        <f>'3. Tunga lastbilar _ HGVs'!B30</f>
        <v>425092773.80000001</v>
      </c>
      <c r="E29" s="6">
        <f>'4. Bussar _ Buses'!B30</f>
        <v>94913827.299999982</v>
      </c>
      <c r="F29" s="6">
        <f>'5. Motorcyklar _ Motorcycles'!B31</f>
        <v>63244419.299999997</v>
      </c>
      <c r="G29" s="6"/>
    </row>
    <row r="30" spans="1:7" x14ac:dyDescent="0.3">
      <c r="A30" s="50">
        <v>2024</v>
      </c>
      <c r="B30" s="13">
        <f>'1. Personbilar _ Passenger cars'!B31</f>
        <v>6614670472.6000004</v>
      </c>
      <c r="C30" s="13">
        <f>'2. Lätta lastbilar - LGVs'!B31</f>
        <v>958093272.89999998</v>
      </c>
      <c r="D30" s="13">
        <f>'3. Tunga lastbilar _ HGVs'!B31</f>
        <v>417208071</v>
      </c>
      <c r="E30" s="13">
        <f>'4. Bussar _ Buses'!B31</f>
        <v>95594534.5</v>
      </c>
      <c r="F30" s="55" t="s">
        <v>45</v>
      </c>
      <c r="G30" s="6"/>
    </row>
    <row r="31" spans="1:7" x14ac:dyDescent="0.3">
      <c r="A31" s="1" t="s">
        <v>9</v>
      </c>
      <c r="B31" s="6"/>
      <c r="C31" s="6"/>
      <c r="D31" s="6"/>
      <c r="E31" s="6"/>
      <c r="F31" s="11"/>
      <c r="G31" s="11"/>
    </row>
    <row r="32" spans="1:7" x14ac:dyDescent="0.3">
      <c r="A32" s="25" t="s">
        <v>10</v>
      </c>
      <c r="B32" s="6"/>
    </row>
  </sheetData>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F291-9278-42EF-8626-E2474D6341E4}">
  <dimension ref="A1:G32"/>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2" max="6" width="13.44140625" customWidth="1"/>
  </cols>
  <sheetData>
    <row r="1" spans="1:7" x14ac:dyDescent="0.3">
      <c r="A1" s="8" t="s">
        <v>56</v>
      </c>
    </row>
    <row r="2" spans="1:7" x14ac:dyDescent="0.3">
      <c r="A2" s="9" t="s">
        <v>57</v>
      </c>
    </row>
    <row r="4" spans="1:7" ht="28.8" x14ac:dyDescent="0.3">
      <c r="B4" s="52" t="s">
        <v>40</v>
      </c>
      <c r="C4" s="52" t="s">
        <v>28</v>
      </c>
      <c r="D4" s="52" t="s">
        <v>29</v>
      </c>
      <c r="E4" s="52" t="s">
        <v>30</v>
      </c>
      <c r="F4" s="52" t="s">
        <v>39</v>
      </c>
      <c r="G4" s="8"/>
    </row>
    <row r="5" spans="1:7" x14ac:dyDescent="0.3">
      <c r="A5">
        <f>'1. Personbilar _ Passenger cars'!A6</f>
        <v>1999</v>
      </c>
      <c r="B5" s="6">
        <f>'1. Personbilar _ Passenger cars'!D6</f>
        <v>1297.3558570453297</v>
      </c>
      <c r="C5" s="6">
        <f>'2. Lätta lastbilar - LGVs'!E6</f>
        <v>1329.2546028048414</v>
      </c>
      <c r="D5" s="6">
        <f>'3. Tunga lastbilar _ HGVs'!D6</f>
        <v>4254.4567088968906</v>
      </c>
      <c r="E5" s="6">
        <f>'4. Bussar _ Buses'!D6</f>
        <v>5178.3821838066688</v>
      </c>
      <c r="F5" s="6">
        <f>'5. Motorcyklar _ Motorcycles'!D7</f>
        <v>264.70884096545882</v>
      </c>
    </row>
    <row r="6" spans="1:7" x14ac:dyDescent="0.3">
      <c r="A6">
        <f>'1. Personbilar _ Passenger cars'!A7</f>
        <v>2000</v>
      </c>
      <c r="B6" s="6">
        <f>'1. Personbilar _ Passenger cars'!D7</f>
        <v>1302.1227992905283</v>
      </c>
      <c r="C6" s="6">
        <f>'2. Lätta lastbilar - LGVs'!E7</f>
        <v>1353.4846756367276</v>
      </c>
      <c r="D6" s="6">
        <f>'3. Tunga lastbilar _ HGVs'!D7</f>
        <v>4417.4810674723058</v>
      </c>
      <c r="E6" s="6">
        <f>'4. Bussar _ Buses'!D7</f>
        <v>5296.3018307825578</v>
      </c>
      <c r="F6" s="6">
        <f>'5. Motorcyklar _ Motorcycles'!D8</f>
        <v>288.43009645413593</v>
      </c>
    </row>
    <row r="7" spans="1:7" x14ac:dyDescent="0.3">
      <c r="A7">
        <f>'1. Personbilar _ Passenger cars'!A8</f>
        <v>2001</v>
      </c>
      <c r="B7" s="6">
        <f>'1. Personbilar _ Passenger cars'!D8</f>
        <v>1282.7892311245078</v>
      </c>
      <c r="C7" s="6">
        <f>'2. Lätta lastbilar - LGVs'!E8</f>
        <v>1328.5179899420909</v>
      </c>
      <c r="D7" s="6">
        <f>'3. Tunga lastbilar _ HGVs'!D8</f>
        <v>4338.9346598285465</v>
      </c>
      <c r="E7" s="6">
        <f>'4. Bussar _ Buses'!D8</f>
        <v>5324.333331397037</v>
      </c>
      <c r="F7" s="6">
        <f>'5. Motorcyklar _ Motorcycles'!D9</f>
        <v>276.11072544133646</v>
      </c>
    </row>
    <row r="8" spans="1:7" x14ac:dyDescent="0.3">
      <c r="A8">
        <f>'1. Personbilar _ Passenger cars'!A9</f>
        <v>2002</v>
      </c>
      <c r="B8" s="6">
        <f>'1. Personbilar _ Passenger cars'!D9</f>
        <v>1284.2618371967105</v>
      </c>
      <c r="C8" s="6">
        <f>'2. Lätta lastbilar - LGVs'!E9</f>
        <v>1334.5727687784542</v>
      </c>
      <c r="D8" s="6">
        <f>'3. Tunga lastbilar _ HGVs'!D9</f>
        <v>4273.0624945314094</v>
      </c>
      <c r="E8" s="6">
        <f>'4. Bussar _ Buses'!D9</f>
        <v>5326.5147940730367</v>
      </c>
      <c r="F8" s="6">
        <f>'5. Motorcyklar _ Motorcycles'!D10</f>
        <v>270.64438906029199</v>
      </c>
    </row>
    <row r="9" spans="1:7" x14ac:dyDescent="0.3">
      <c r="A9">
        <f>'1. Personbilar _ Passenger cars'!A10</f>
        <v>2003</v>
      </c>
      <c r="B9" s="6">
        <f>'1. Personbilar _ Passenger cars'!D10</f>
        <v>1300.0958558511995</v>
      </c>
      <c r="C9" s="6">
        <f>'2. Lätta lastbilar - LGVs'!E10</f>
        <v>1361.1146348040379</v>
      </c>
      <c r="D9" s="6">
        <f>'3. Tunga lastbilar _ HGVs'!D10</f>
        <v>4335.4367161894088</v>
      </c>
      <c r="E9" s="6">
        <f>'4. Bussar _ Buses'!D10</f>
        <v>5542.7675863318036</v>
      </c>
      <c r="F9" s="6">
        <f>'5. Motorcyklar _ Motorcycles'!D11</f>
        <v>276.31590879609678</v>
      </c>
    </row>
    <row r="10" spans="1:7" x14ac:dyDescent="0.3">
      <c r="A10">
        <f>'1. Personbilar _ Passenger cars'!A11</f>
        <v>2004</v>
      </c>
      <c r="B10" s="6">
        <f>'1. Personbilar _ Passenger cars'!D11</f>
        <v>1306.0964653907508</v>
      </c>
      <c r="C10" s="6">
        <f>'2. Lätta lastbilar - LGVs'!E11</f>
        <v>1376.1623592628075</v>
      </c>
      <c r="D10" s="6">
        <f>'3. Tunga lastbilar _ HGVs'!D11</f>
        <v>4376.9156539916175</v>
      </c>
      <c r="E10" s="6">
        <f>'4. Bussar _ Buses'!D11</f>
        <v>5537.5021774632551</v>
      </c>
      <c r="F10" s="6">
        <f>'5. Motorcyklar _ Motorcycles'!D12</f>
        <v>260.21185962467558</v>
      </c>
    </row>
    <row r="11" spans="1:7" x14ac:dyDescent="0.3">
      <c r="A11">
        <f>'1. Personbilar _ Passenger cars'!A12</f>
        <v>2005</v>
      </c>
      <c r="B11" s="6">
        <f>'1. Personbilar _ Passenger cars'!D12</f>
        <v>1297.8719508725283</v>
      </c>
      <c r="C11" s="6">
        <f>'2. Lätta lastbilar - LGVs'!E12</f>
        <v>1418.0798838780945</v>
      </c>
      <c r="D11" s="6">
        <f>'3. Tunga lastbilar _ HGVs'!D12</f>
        <v>4466.8232671997266</v>
      </c>
      <c r="E11" s="6">
        <f>'4. Bussar _ Buses'!D12</f>
        <v>5561.9008904234051</v>
      </c>
      <c r="F11" s="6">
        <f>'5. Motorcyklar _ Motorcycles'!D13</f>
        <v>253.08064388046449</v>
      </c>
    </row>
    <row r="12" spans="1:7" x14ac:dyDescent="0.3">
      <c r="A12">
        <f>'1. Personbilar _ Passenger cars'!A13</f>
        <v>2006</v>
      </c>
      <c r="B12" s="6">
        <f>'1. Personbilar _ Passenger cars'!D13</f>
        <v>1289.5761289283842</v>
      </c>
      <c r="C12" s="6">
        <f>'2. Lätta lastbilar - LGVs'!E13</f>
        <v>1428.926562443701</v>
      </c>
      <c r="D12" s="6">
        <f>'3. Tunga lastbilar _ HGVs'!D13</f>
        <v>4548.13947118329</v>
      </c>
      <c r="E12" s="6">
        <f>'4. Bussar _ Buses'!D13</f>
        <v>5504.1972186134408</v>
      </c>
      <c r="F12" s="6">
        <f>'5. Motorcyklar _ Motorcycles'!D14</f>
        <v>258.82443629334557</v>
      </c>
    </row>
    <row r="13" spans="1:7" x14ac:dyDescent="0.3">
      <c r="A13">
        <f>'1. Personbilar _ Passenger cars'!A14</f>
        <v>2007</v>
      </c>
      <c r="B13" s="6">
        <f>'1. Personbilar _ Passenger cars'!D14</f>
        <v>1298.4478927625794</v>
      </c>
      <c r="C13" s="6">
        <f>'2. Lätta lastbilar - LGVs'!E14</f>
        <v>1457.9556987484198</v>
      </c>
      <c r="D13" s="6">
        <f>'3. Tunga lastbilar _ HGVs'!D14</f>
        <v>4648.0354601825984</v>
      </c>
      <c r="E13" s="6">
        <f>'4. Bussar _ Buses'!D14</f>
        <v>5534.149802650958</v>
      </c>
      <c r="F13" s="6">
        <f>'5. Motorcyklar _ Motorcycles'!D15</f>
        <v>264.12057760493394</v>
      </c>
    </row>
    <row r="14" spans="1:7" x14ac:dyDescent="0.3">
      <c r="A14">
        <f>'1. Personbilar _ Passenger cars'!A15</f>
        <v>2008</v>
      </c>
      <c r="B14" s="6">
        <f>'1. Personbilar _ Passenger cars'!D15</f>
        <v>1317.3955638660168</v>
      </c>
      <c r="C14" s="6">
        <f>'2. Lätta lastbilar - LGVs'!E15</f>
        <v>1481.9901020104983</v>
      </c>
      <c r="D14" s="6">
        <f>'3. Tunga lastbilar _ HGVs'!D15</f>
        <v>4586.9860887614705</v>
      </c>
      <c r="E14" s="6">
        <f>'4. Bussar _ Buses'!D15</f>
        <v>5655.902783397707</v>
      </c>
      <c r="F14" s="6">
        <f>'5. Motorcyklar _ Motorcycles'!D16</f>
        <v>257.47838728105893</v>
      </c>
    </row>
    <row r="15" spans="1:7" x14ac:dyDescent="0.3">
      <c r="A15">
        <f>'1. Personbilar _ Passenger cars'!A16</f>
        <v>2009</v>
      </c>
      <c r="B15" s="6">
        <f>'1. Personbilar _ Passenger cars'!D16</f>
        <v>1299.2349019008332</v>
      </c>
      <c r="C15" s="6">
        <f>'2. Lätta lastbilar - LGVs'!E16</f>
        <v>1462.096751358444</v>
      </c>
      <c r="D15" s="6">
        <f>'3. Tunga lastbilar _ HGVs'!D16</f>
        <v>4291.7824040670776</v>
      </c>
      <c r="E15" s="6">
        <f>'4. Bussar _ Buses'!D16</f>
        <v>5663.8818125884445</v>
      </c>
      <c r="F15" s="6">
        <f>'5. Motorcyklar _ Motorcycles'!D17</f>
        <v>246.42385848009837</v>
      </c>
    </row>
    <row r="16" spans="1:7" x14ac:dyDescent="0.3">
      <c r="A16">
        <f>'1. Personbilar _ Passenger cars'!A17</f>
        <v>2010</v>
      </c>
      <c r="B16" s="6">
        <f>'1. Personbilar _ Passenger cars'!D17</f>
        <v>1270.911245981566</v>
      </c>
      <c r="C16" s="6">
        <f>'2. Lätta lastbilar - LGVs'!E17</f>
        <v>1441.7844915868609</v>
      </c>
      <c r="D16" s="6">
        <f>'3. Tunga lastbilar _ HGVs'!D17</f>
        <v>4282.0822376744809</v>
      </c>
      <c r="E16" s="6">
        <f>'4. Bussar _ Buses'!D17</f>
        <v>5535.8059964518043</v>
      </c>
      <c r="F16" s="6">
        <f>'5. Motorcyklar _ Motorcycles'!D18</f>
        <v>226.30097442868319</v>
      </c>
    </row>
    <row r="17" spans="1:6" x14ac:dyDescent="0.3">
      <c r="A17">
        <f>'1. Personbilar _ Passenger cars'!A18</f>
        <v>2011</v>
      </c>
      <c r="B17" s="6">
        <f>'1. Personbilar _ Passenger cars'!D18</f>
        <v>1260.0648370141225</v>
      </c>
      <c r="C17" s="6">
        <f>'2. Lätta lastbilar - LGVs'!E18</f>
        <v>1456.9943220975699</v>
      </c>
      <c r="D17" s="6">
        <f>'3. Tunga lastbilar _ HGVs'!D18</f>
        <v>4430.6213732576152</v>
      </c>
      <c r="E17" s="6">
        <f>'4. Bussar _ Buses'!D18</f>
        <v>5658.3392355189653</v>
      </c>
      <c r="F17" s="6">
        <f>'5. Motorcyklar _ Motorcycles'!D19</f>
        <v>219.47156037201393</v>
      </c>
    </row>
    <row r="18" spans="1:6" x14ac:dyDescent="0.3">
      <c r="A18">
        <f>'1. Personbilar _ Passenger cars'!A19</f>
        <v>2012</v>
      </c>
      <c r="B18" s="6">
        <f>'1. Personbilar _ Passenger cars'!D19</f>
        <v>1235.2883712591834</v>
      </c>
      <c r="C18" s="6">
        <f>'2. Lätta lastbilar - LGVs'!E19</f>
        <v>1437.9416796571925</v>
      </c>
      <c r="D18" s="6">
        <f>'3. Tunga lastbilar _ HGVs'!D19</f>
        <v>4212.6745988675111</v>
      </c>
      <c r="E18" s="6">
        <f>'4. Bussar _ Buses'!D19</f>
        <v>5376.9238119512893</v>
      </c>
      <c r="F18" s="6">
        <f>'5. Motorcyklar _ Motorcycles'!D20</f>
        <v>183.49083611407494</v>
      </c>
    </row>
    <row r="19" spans="1:6" x14ac:dyDescent="0.3">
      <c r="A19">
        <f>'1. Personbilar _ Passenger cars'!A20</f>
        <v>2013</v>
      </c>
      <c r="B19" s="6">
        <f>'1. Personbilar _ Passenger cars'!D20</f>
        <v>1222.9910381637781</v>
      </c>
      <c r="C19" s="6">
        <f>'2. Lätta lastbilar - LGVs'!E20</f>
        <v>1418.1842042672263</v>
      </c>
      <c r="D19" s="6">
        <f>'3. Tunga lastbilar _ HGVs'!D20</f>
        <v>4156.088879471622</v>
      </c>
      <c r="E19" s="6">
        <f>'4. Bussar _ Buses'!D20</f>
        <v>5474.543727965427</v>
      </c>
      <c r="F19" s="6">
        <f>'5. Motorcyklar _ Motorcycles'!D21</f>
        <v>198.08864123310062</v>
      </c>
    </row>
    <row r="20" spans="1:6" x14ac:dyDescent="0.3">
      <c r="A20">
        <f>'1. Personbilar _ Passenger cars'!A21</f>
        <v>2014</v>
      </c>
      <c r="B20" s="6">
        <f>'1. Personbilar _ Passenger cars'!D21</f>
        <v>1221.8213058022486</v>
      </c>
      <c r="C20" s="6">
        <f>'2. Lätta lastbilar - LGVs'!E21</f>
        <v>1412.6031612685906</v>
      </c>
      <c r="D20" s="6">
        <f>'3. Tunga lastbilar _ HGVs'!D21</f>
        <v>4125.2447280308943</v>
      </c>
      <c r="E20" s="6">
        <f>'4. Bussar _ Buses'!D21</f>
        <v>5603.828944752996</v>
      </c>
      <c r="F20" s="6">
        <f>'5. Motorcyklar _ Motorcycles'!D22</f>
        <v>191</v>
      </c>
    </row>
    <row r="21" spans="1:6" x14ac:dyDescent="0.3">
      <c r="A21">
        <f>'1. Personbilar _ Passenger cars'!A22</f>
        <v>2015</v>
      </c>
      <c r="B21" s="6">
        <f>'1. Personbilar _ Passenger cars'!D22</f>
        <v>1221.5642665550433</v>
      </c>
      <c r="C21" s="6">
        <f>'2. Lätta lastbilar - LGVs'!E22</f>
        <v>1404.3194270566669</v>
      </c>
      <c r="D21" s="6">
        <f>'3. Tunga lastbilar _ HGVs'!D22</f>
        <v>4136.4798099908685</v>
      </c>
      <c r="E21" s="6">
        <f>'4. Bussar _ Buses'!D22</f>
        <v>5599.2081490840164</v>
      </c>
      <c r="F21" s="6">
        <f>'5. Motorcyklar _ Motorcycles'!D23</f>
        <v>199</v>
      </c>
    </row>
    <row r="22" spans="1:6" x14ac:dyDescent="0.3">
      <c r="A22">
        <f>'1. Personbilar _ Passenger cars'!A23</f>
        <v>2016</v>
      </c>
      <c r="B22" s="6">
        <f>'1. Personbilar _ Passenger cars'!D23</f>
        <v>1224.0397554149272</v>
      </c>
      <c r="C22" s="6">
        <f>'2. Lätta lastbilar - LGVs'!E23</f>
        <v>1397.6798227571674</v>
      </c>
      <c r="D22" s="6">
        <f>'3. Tunga lastbilar _ HGVs'!D23</f>
        <v>4138.7923065238083</v>
      </c>
      <c r="E22" s="6">
        <f>'4. Bussar _ Buses'!D23</f>
        <v>5696.2666531322493</v>
      </c>
      <c r="F22" s="6">
        <f>'5. Motorcyklar _ Motorcycles'!D24</f>
        <v>198</v>
      </c>
    </row>
    <row r="23" spans="1:6" x14ac:dyDescent="0.3">
      <c r="A23">
        <f>'1. Personbilar _ Passenger cars'!A24</f>
        <v>2017</v>
      </c>
      <c r="B23" s="6">
        <f>'1. Personbilar _ Passenger cars'!D24</f>
        <v>1211.4295928375393</v>
      </c>
      <c r="C23" s="6">
        <f>'2. Lätta lastbilar - LGVs'!E24</f>
        <v>1382.3747655443592</v>
      </c>
      <c r="D23" s="6">
        <f>'3. Tunga lastbilar _ HGVs'!D24</f>
        <v>4162.3902108088159</v>
      </c>
      <c r="E23" s="6">
        <f>'4. Bussar _ Buses'!D24</f>
        <v>5737.0705889138844</v>
      </c>
      <c r="F23" s="6">
        <f>'5. Motorcyklar _ Motorcycles'!D25</f>
        <v>187</v>
      </c>
    </row>
    <row r="24" spans="1:6" x14ac:dyDescent="0.3">
      <c r="A24">
        <f>'1. Personbilar _ Passenger cars'!A25</f>
        <v>2018</v>
      </c>
      <c r="B24" s="6">
        <f>'1. Personbilar _ Passenger cars'!D25</f>
        <v>1204.2471978137423</v>
      </c>
      <c r="C24" s="6">
        <f>'2. Lätta lastbilar - LGVs'!E25</f>
        <v>1381.0114303099426</v>
      </c>
      <c r="D24" s="6">
        <f>'3. Tunga lastbilar _ HGVs'!D25</f>
        <v>4137.5776482957172</v>
      </c>
      <c r="E24" s="6">
        <f>'4. Bussar _ Buses'!D25</f>
        <v>5816.4088632657804</v>
      </c>
      <c r="F24" s="6">
        <f>'5. Motorcyklar _ Motorcycles'!D26</f>
        <v>180</v>
      </c>
    </row>
    <row r="25" spans="1:6" x14ac:dyDescent="0.3">
      <c r="A25">
        <f>'1. Personbilar _ Passenger cars'!A26</f>
        <v>2019</v>
      </c>
      <c r="B25" s="6">
        <f>'1. Personbilar _ Passenger cars'!D26</f>
        <v>1171.0850351829245</v>
      </c>
      <c r="C25" s="6">
        <f>'2. Lätta lastbilar - LGVs'!E26</f>
        <v>1338.7100433158903</v>
      </c>
      <c r="D25" s="6">
        <f>'3. Tunga lastbilar _ HGVs'!D26</f>
        <v>4057.4974738151222</v>
      </c>
      <c r="E25" s="6">
        <f>'4. Bussar _ Buses'!D26</f>
        <v>5612.0305352112673</v>
      </c>
      <c r="F25" s="6">
        <f>'5. Motorcyklar _ Motorcycles'!D27</f>
        <v>182</v>
      </c>
    </row>
    <row r="26" spans="1:6" x14ac:dyDescent="0.3">
      <c r="A26">
        <f>'1. Personbilar _ Passenger cars'!A27</f>
        <v>2020</v>
      </c>
      <c r="B26" s="6">
        <f>'1. Personbilar _ Passenger cars'!D27</f>
        <v>1099.9456041502001</v>
      </c>
      <c r="C26" s="6">
        <f>'2. Lätta lastbilar - LGVs'!E27</f>
        <v>1366.3827587306002</v>
      </c>
      <c r="D26" s="6">
        <f>'3. Tunga lastbilar _ HGVs'!D27</f>
        <v>4041.3790368355412</v>
      </c>
      <c r="E26" s="6">
        <f>'4. Bussar _ Buses'!D27</f>
        <v>4951.3128506836629</v>
      </c>
      <c r="F26" s="6">
        <f>'5. Motorcyklar _ Motorcycles'!D28</f>
        <v>194</v>
      </c>
    </row>
    <row r="27" spans="1:6" x14ac:dyDescent="0.3">
      <c r="A27">
        <f>'1. Personbilar _ Passenger cars'!A28</f>
        <v>2021</v>
      </c>
      <c r="B27" s="6">
        <f>'1. Personbilar _ Passenger cars'!D28</f>
        <v>1112.0564174950473</v>
      </c>
      <c r="C27" s="6">
        <f>'2. Lätta lastbilar - LGVs'!E28</f>
        <v>1389.2648160000001</v>
      </c>
      <c r="D27" s="6">
        <f>'3. Tunga lastbilar _ HGVs'!D28</f>
        <v>4196.6091109999998</v>
      </c>
      <c r="E27" s="6">
        <f>'4. Bussar _ Buses'!D28</f>
        <v>4973.1947580871229</v>
      </c>
      <c r="F27" s="6">
        <f>'5. Motorcyklar _ Motorcycles'!D29</f>
        <v>177.25610893252096</v>
      </c>
    </row>
    <row r="28" spans="1:6" x14ac:dyDescent="0.3">
      <c r="A28">
        <f>'1. Personbilar _ Passenger cars'!A29</f>
        <v>2022</v>
      </c>
      <c r="B28" s="6">
        <f>'1. Personbilar _ Passenger cars'!D29</f>
        <v>1126.0171330000001</v>
      </c>
      <c r="C28" s="6">
        <f>'2. Lätta lastbilar - LGVs'!E29</f>
        <v>1375.4993589999999</v>
      </c>
      <c r="D28" s="6">
        <f>'3. Tunga lastbilar _ HGVs'!D29</f>
        <v>4237.3225140000004</v>
      </c>
      <c r="E28" s="6">
        <f>'4. Bussar _ Buses'!D29</f>
        <v>5294.5149908800731</v>
      </c>
      <c r="F28" s="6">
        <f>'5. Motorcyklar _ Motorcycles'!D30</f>
        <v>178</v>
      </c>
    </row>
    <row r="29" spans="1:6" x14ac:dyDescent="0.3">
      <c r="A29">
        <v>2023</v>
      </c>
      <c r="B29" s="6">
        <f>'1. Personbilar _ Passenger cars'!D30</f>
        <v>1126.0286002444279</v>
      </c>
      <c r="C29" s="6">
        <f>'2. Lätta lastbilar - LGVs'!E30</f>
        <v>1331.6856649501249</v>
      </c>
      <c r="D29" s="6">
        <f>'3. Tunga lastbilar _ HGVs'!D30</f>
        <v>4068.4963611653461</v>
      </c>
      <c r="E29" s="6">
        <f>'4. Bussar _ Buses'!D30</f>
        <v>5462.351939456722</v>
      </c>
      <c r="F29" s="6">
        <f>'5. Motorcyklar _ Motorcycles'!D31</f>
        <v>169.52699617223854</v>
      </c>
    </row>
    <row r="30" spans="1:6" x14ac:dyDescent="0.3">
      <c r="A30" s="50">
        <v>2024</v>
      </c>
      <c r="B30" s="13">
        <f>'1. Personbilar _ Passenger cars'!D31</f>
        <v>1141.4964327279104</v>
      </c>
      <c r="C30" s="13">
        <f>'2. Lätta lastbilar - LGVs'!E31</f>
        <v>1303.4431396316975</v>
      </c>
      <c r="D30" s="13">
        <f>'3. Tunga lastbilar _ HGVs'!D31</f>
        <v>4005.6076558239565</v>
      </c>
      <c r="E30" s="13">
        <f>'4. Bussar _ Buses'!D31</f>
        <v>5520.5898879648876</v>
      </c>
      <c r="F30" s="55" t="s">
        <v>45</v>
      </c>
    </row>
    <row r="31" spans="1:6" x14ac:dyDescent="0.3">
      <c r="A31" s="1" t="s">
        <v>9</v>
      </c>
    </row>
    <row r="32" spans="1:6" x14ac:dyDescent="0.3">
      <c r="A32" s="25" t="s">
        <v>10</v>
      </c>
    </row>
  </sheetData>
  <pageMargins left="0.7" right="0.7" top="0.75" bottom="0.75" header="0.3" footer="0.3"/>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5"/>
  <sheetViews>
    <sheetView zoomScale="90" zoomScaleNormal="90" workbookViewId="0"/>
  </sheetViews>
  <sheetFormatPr defaultRowHeight="14.4" x14ac:dyDescent="0.3"/>
  <cols>
    <col min="2" max="2" width="23.109375" customWidth="1"/>
    <col min="3" max="3" width="27.109375" customWidth="1"/>
    <col min="4" max="4" width="19.5546875" customWidth="1"/>
    <col min="5" max="5" width="0.88671875" customWidth="1"/>
    <col min="6" max="6" width="12.109375" customWidth="1"/>
    <col min="7" max="9" width="9.109375" customWidth="1"/>
    <col min="10" max="10" width="3.109375" customWidth="1"/>
  </cols>
  <sheetData>
    <row r="1" spans="1:6" x14ac:dyDescent="0.3">
      <c r="A1" s="8" t="s">
        <v>46</v>
      </c>
    </row>
    <row r="2" spans="1:6" x14ac:dyDescent="0.3">
      <c r="A2" s="9" t="s">
        <v>47</v>
      </c>
    </row>
    <row r="4" spans="1:6" ht="28.8" x14ac:dyDescent="0.3">
      <c r="A4" s="27" t="s">
        <v>0</v>
      </c>
      <c r="B4" s="29" t="s">
        <v>6</v>
      </c>
      <c r="C4" s="28" t="s">
        <v>8</v>
      </c>
      <c r="D4" s="28" t="s">
        <v>7</v>
      </c>
    </row>
    <row r="5" spans="1:6" ht="28.8" x14ac:dyDescent="0.3">
      <c r="A5" s="30" t="s">
        <v>13</v>
      </c>
      <c r="B5" s="31" t="s">
        <v>36</v>
      </c>
      <c r="C5" s="31" t="s">
        <v>14</v>
      </c>
      <c r="D5" s="31" t="s">
        <v>37</v>
      </c>
    </row>
    <row r="6" spans="1:6" x14ac:dyDescent="0.3">
      <c r="A6" s="4">
        <v>1999</v>
      </c>
      <c r="B6" s="2">
        <v>5670643852.1000004</v>
      </c>
      <c r="C6" s="2">
        <v>4370924</v>
      </c>
      <c r="D6" s="2">
        <f t="shared" ref="D6:D26" si="0">B6/C6</f>
        <v>1297.3558570453297</v>
      </c>
    </row>
    <row r="7" spans="1:6" x14ac:dyDescent="0.3">
      <c r="A7" s="4">
        <v>2000</v>
      </c>
      <c r="B7" s="2">
        <v>5855474348.1999998</v>
      </c>
      <c r="C7" s="2">
        <v>4496868</v>
      </c>
      <c r="D7" s="2">
        <f t="shared" si="0"/>
        <v>1302.1227992905283</v>
      </c>
    </row>
    <row r="8" spans="1:6" x14ac:dyDescent="0.3">
      <c r="A8" s="4">
        <v>2001</v>
      </c>
      <c r="B8" s="2">
        <v>5921506460</v>
      </c>
      <c r="C8" s="2">
        <v>4616118</v>
      </c>
      <c r="D8" s="2">
        <f t="shared" si="0"/>
        <v>1282.7892311245078</v>
      </c>
    </row>
    <row r="9" spans="1:6" x14ac:dyDescent="0.3">
      <c r="A9" s="4">
        <v>2002</v>
      </c>
      <c r="B9" s="2">
        <v>5943992726</v>
      </c>
      <c r="C9" s="2">
        <v>4628334</v>
      </c>
      <c r="D9" s="2">
        <f t="shared" si="0"/>
        <v>1284.2618371967105</v>
      </c>
    </row>
    <row r="10" spans="1:6" x14ac:dyDescent="0.3">
      <c r="A10" s="4">
        <v>2003</v>
      </c>
      <c r="B10" s="2">
        <v>6037040610</v>
      </c>
      <c r="C10" s="2">
        <v>4643535</v>
      </c>
      <c r="D10" s="2">
        <f t="shared" si="0"/>
        <v>1300.0958558511995</v>
      </c>
    </row>
    <row r="11" spans="1:6" x14ac:dyDescent="0.3">
      <c r="A11" s="4">
        <v>2004</v>
      </c>
      <c r="B11" s="2">
        <v>6125068678</v>
      </c>
      <c r="C11" s="2">
        <v>4689599</v>
      </c>
      <c r="D11" s="2">
        <f t="shared" si="0"/>
        <v>1306.0964653907508</v>
      </c>
      <c r="F11" s="46"/>
    </row>
    <row r="12" spans="1:6" x14ac:dyDescent="0.3">
      <c r="A12" s="4">
        <v>2005</v>
      </c>
      <c r="B12" s="2">
        <v>6158036407</v>
      </c>
      <c r="C12" s="2">
        <v>4744718</v>
      </c>
      <c r="D12" s="2">
        <f t="shared" si="0"/>
        <v>1297.8719508725283</v>
      </c>
      <c r="F12" s="46"/>
    </row>
    <row r="13" spans="1:6" x14ac:dyDescent="0.3">
      <c r="A13" s="4">
        <v>2006</v>
      </c>
      <c r="B13" s="2">
        <v>6207406936</v>
      </c>
      <c r="C13" s="2">
        <v>4813525</v>
      </c>
      <c r="D13" s="2">
        <f t="shared" si="0"/>
        <v>1289.5761289283842</v>
      </c>
      <c r="F13" s="46"/>
    </row>
    <row r="14" spans="1:6" x14ac:dyDescent="0.3">
      <c r="A14" s="4">
        <v>2007</v>
      </c>
      <c r="B14" s="2">
        <v>6319684828</v>
      </c>
      <c r="C14" s="2">
        <v>4867107</v>
      </c>
      <c r="D14" s="2">
        <f t="shared" si="0"/>
        <v>1298.4478927625794</v>
      </c>
      <c r="F14" s="46"/>
    </row>
    <row r="15" spans="1:6" x14ac:dyDescent="0.3">
      <c r="A15" s="4">
        <v>2008</v>
      </c>
      <c r="B15" s="2">
        <v>6367674932</v>
      </c>
      <c r="C15" s="2">
        <v>4833533</v>
      </c>
      <c r="D15" s="2">
        <f t="shared" si="0"/>
        <v>1317.3955638660168</v>
      </c>
      <c r="F15" s="46"/>
    </row>
    <row r="16" spans="1:6" x14ac:dyDescent="0.3">
      <c r="A16" s="4">
        <v>2009</v>
      </c>
      <c r="B16" s="2">
        <v>6272007118</v>
      </c>
      <c r="C16" s="2">
        <v>4827462</v>
      </c>
      <c r="D16" s="2">
        <f t="shared" si="0"/>
        <v>1299.2349019008332</v>
      </c>
      <c r="F16" s="46"/>
    </row>
    <row r="17" spans="1:6" x14ac:dyDescent="0.3">
      <c r="A17" s="4">
        <v>2010</v>
      </c>
      <c r="B17" s="2">
        <v>6271244185</v>
      </c>
      <c r="C17" s="2">
        <v>4934447</v>
      </c>
      <c r="D17" s="2">
        <f t="shared" si="0"/>
        <v>1270.911245981566</v>
      </c>
      <c r="F17" s="46"/>
    </row>
    <row r="18" spans="1:6" x14ac:dyDescent="0.3">
      <c r="A18" s="5">
        <v>2011</v>
      </c>
      <c r="B18" s="3">
        <v>6322594571</v>
      </c>
      <c r="C18" s="3">
        <v>5017674</v>
      </c>
      <c r="D18" s="2">
        <f t="shared" si="0"/>
        <v>1260.0648370141225</v>
      </c>
      <c r="F18" s="46"/>
    </row>
    <row r="19" spans="1:6" x14ac:dyDescent="0.3">
      <c r="A19" s="5">
        <v>2012</v>
      </c>
      <c r="B19" s="3">
        <v>6280639665.6999998</v>
      </c>
      <c r="C19" s="3">
        <v>5084351</v>
      </c>
      <c r="D19" s="2">
        <f t="shared" si="0"/>
        <v>1235.2883712591834</v>
      </c>
      <c r="F19" s="46"/>
    </row>
    <row r="20" spans="1:6" x14ac:dyDescent="0.3">
      <c r="A20" s="5">
        <v>2013</v>
      </c>
      <c r="B20" s="3">
        <v>6278008025</v>
      </c>
      <c r="C20" s="3">
        <v>5133323</v>
      </c>
      <c r="D20" s="2">
        <f t="shared" si="0"/>
        <v>1222.9910381637781</v>
      </c>
      <c r="F20" s="46"/>
    </row>
    <row r="21" spans="1:6" x14ac:dyDescent="0.3">
      <c r="A21" s="5">
        <v>2014</v>
      </c>
      <c r="B21" s="3">
        <v>6381268446.6999998</v>
      </c>
      <c r="C21" s="3">
        <v>5222751</v>
      </c>
      <c r="D21" s="2">
        <f t="shared" si="0"/>
        <v>1221.8213058022486</v>
      </c>
      <c r="F21" s="46"/>
    </row>
    <row r="22" spans="1:6" x14ac:dyDescent="0.3">
      <c r="A22" s="5">
        <v>2015</v>
      </c>
      <c r="B22" s="3">
        <v>6531145878.4000006</v>
      </c>
      <c r="C22" s="3">
        <v>5346543</v>
      </c>
      <c r="D22" s="2">
        <f t="shared" si="0"/>
        <v>1221.5642665550433</v>
      </c>
      <c r="F22" s="46"/>
    </row>
    <row r="23" spans="1:6" x14ac:dyDescent="0.3">
      <c r="A23" s="5">
        <v>2016</v>
      </c>
      <c r="B23" s="3">
        <v>6717615860.5</v>
      </c>
      <c r="C23" s="3">
        <v>5488070</v>
      </c>
      <c r="D23" s="2">
        <f t="shared" si="0"/>
        <v>1224.0397554149272</v>
      </c>
      <c r="F23" s="46"/>
    </row>
    <row r="24" spans="1:6" x14ac:dyDescent="0.3">
      <c r="A24" s="12">
        <v>2017</v>
      </c>
      <c r="B24" s="13">
        <v>6808195546</v>
      </c>
      <c r="C24" s="13">
        <v>5619968</v>
      </c>
      <c r="D24" s="14">
        <f t="shared" si="0"/>
        <v>1211.4295928375393</v>
      </c>
      <c r="F24" s="46"/>
    </row>
    <row r="25" spans="1:6" x14ac:dyDescent="0.3">
      <c r="A25" s="5">
        <v>2018</v>
      </c>
      <c r="B25" s="6">
        <v>6866374264</v>
      </c>
      <c r="C25" s="6">
        <v>5701798</v>
      </c>
      <c r="D25" s="2">
        <f t="shared" si="0"/>
        <v>1204.2471978137423</v>
      </c>
      <c r="E25" s="10"/>
      <c r="F25" s="46"/>
    </row>
    <row r="26" spans="1:6" x14ac:dyDescent="0.3">
      <c r="A26" s="5">
        <v>2019</v>
      </c>
      <c r="B26" s="6">
        <v>6714206425</v>
      </c>
      <c r="C26" s="6">
        <v>5733321</v>
      </c>
      <c r="D26" s="2">
        <f t="shared" si="0"/>
        <v>1171.0850351829245</v>
      </c>
      <c r="E26" s="10"/>
      <c r="F26" s="46"/>
    </row>
    <row r="27" spans="1:6" x14ac:dyDescent="0.3">
      <c r="A27" s="5">
        <v>2020</v>
      </c>
      <c r="B27" s="6">
        <v>6282377816.1999998</v>
      </c>
      <c r="C27" s="6">
        <v>5711535</v>
      </c>
      <c r="D27" s="6">
        <v>1099.9456041502001</v>
      </c>
      <c r="F27" s="46"/>
    </row>
    <row r="28" spans="1:6" x14ac:dyDescent="0.3">
      <c r="A28" s="5">
        <v>2021</v>
      </c>
      <c r="B28" s="6">
        <v>6385010928.1000004</v>
      </c>
      <c r="C28" s="6">
        <v>5741625</v>
      </c>
      <c r="D28" s="6">
        <v>1112.0564174950473</v>
      </c>
      <c r="F28" s="46"/>
    </row>
    <row r="29" spans="1:6" x14ac:dyDescent="0.3">
      <c r="A29" s="5">
        <v>2022</v>
      </c>
      <c r="B29" s="6">
        <v>6485144792.5</v>
      </c>
      <c r="C29" s="6">
        <v>5759366</v>
      </c>
      <c r="D29" s="6">
        <v>1126.0171330000001</v>
      </c>
      <c r="F29" s="46"/>
    </row>
    <row r="30" spans="1:6" x14ac:dyDescent="0.3">
      <c r="A30" s="5">
        <v>2023</v>
      </c>
      <c r="B30" s="57">
        <v>6505712438</v>
      </c>
      <c r="C30" s="57">
        <v>5777573</v>
      </c>
      <c r="D30" s="58">
        <v>1126.0286002444279</v>
      </c>
      <c r="F30" s="46"/>
    </row>
    <row r="31" spans="1:6" x14ac:dyDescent="0.3">
      <c r="A31" s="12">
        <v>2024</v>
      </c>
      <c r="B31" s="63">
        <v>6614670472.6000004</v>
      </c>
      <c r="C31" s="63">
        <v>5794736</v>
      </c>
      <c r="D31" s="64">
        <v>1141.4964327279104</v>
      </c>
      <c r="F31" s="46"/>
    </row>
    <row r="32" spans="1:6" x14ac:dyDescent="0.3">
      <c r="A32" s="1" t="s">
        <v>9</v>
      </c>
      <c r="B32" s="6"/>
      <c r="C32" s="6"/>
      <c r="D32" s="6"/>
    </row>
    <row r="33" spans="1:1" x14ac:dyDescent="0.3">
      <c r="A33" s="24" t="s">
        <v>12</v>
      </c>
    </row>
    <row r="34" spans="1:1" x14ac:dyDescent="0.3">
      <c r="A34" s="25" t="s">
        <v>10</v>
      </c>
    </row>
    <row r="35" spans="1:1" x14ac:dyDescent="0.3">
      <c r="A35" s="26" t="s">
        <v>11</v>
      </c>
    </row>
  </sheetData>
  <pageMargins left="0.7" right="0.7" top="0.75" bottom="0.75" header="0.3" footer="0.3"/>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zoomScale="90" zoomScaleNormal="90" workbookViewId="0"/>
  </sheetViews>
  <sheetFormatPr defaultRowHeight="14.4" x14ac:dyDescent="0.3"/>
  <cols>
    <col min="2" max="2" width="24.5546875" customWidth="1"/>
    <col min="3" max="3" width="2.44140625" customWidth="1"/>
    <col min="4" max="4" width="28.44140625" customWidth="1"/>
    <col min="5" max="5" width="21.44140625" customWidth="1"/>
    <col min="6" max="6" width="2.109375" customWidth="1"/>
    <col min="7" max="7" width="15.33203125" customWidth="1"/>
  </cols>
  <sheetData>
    <row r="1" spans="1:6" x14ac:dyDescent="0.3">
      <c r="A1" s="8" t="s">
        <v>48</v>
      </c>
    </row>
    <row r="2" spans="1:6" x14ac:dyDescent="0.3">
      <c r="A2" s="9" t="s">
        <v>49</v>
      </c>
    </row>
    <row r="3" spans="1:6" x14ac:dyDescent="0.3">
      <c r="A3" s="9"/>
    </row>
    <row r="4" spans="1:6" ht="28.8" x14ac:dyDescent="0.3">
      <c r="A4" s="27" t="s">
        <v>0</v>
      </c>
      <c r="B4" s="29" t="s">
        <v>6</v>
      </c>
      <c r="C4" s="29"/>
      <c r="D4" s="28" t="s">
        <v>8</v>
      </c>
      <c r="E4" s="28" t="s">
        <v>7</v>
      </c>
    </row>
    <row r="5" spans="1:6" ht="28.8" x14ac:dyDescent="0.3">
      <c r="A5" s="30" t="s">
        <v>13</v>
      </c>
      <c r="B5" s="31" t="s">
        <v>36</v>
      </c>
      <c r="C5" s="51"/>
      <c r="D5" s="31" t="s">
        <v>14</v>
      </c>
      <c r="E5" s="31" t="s">
        <v>37</v>
      </c>
    </row>
    <row r="6" spans="1:6" x14ac:dyDescent="0.3">
      <c r="A6" s="4">
        <v>1999</v>
      </c>
      <c r="B6" s="6">
        <v>422257663.39999998</v>
      </c>
      <c r="C6" s="6"/>
      <c r="D6" s="6">
        <v>317665</v>
      </c>
      <c r="E6" s="6">
        <f t="shared" ref="E6:E26" si="0">B6/D6</f>
        <v>1329.2546028048414</v>
      </c>
    </row>
    <row r="7" spans="1:6" x14ac:dyDescent="0.3">
      <c r="A7" s="4">
        <v>2000</v>
      </c>
      <c r="B7" s="6">
        <v>457395257.80000007</v>
      </c>
      <c r="C7" s="6"/>
      <c r="D7" s="6">
        <v>337939</v>
      </c>
      <c r="E7" s="6">
        <f t="shared" si="0"/>
        <v>1353.4846756367276</v>
      </c>
    </row>
    <row r="8" spans="1:6" x14ac:dyDescent="0.3">
      <c r="A8" s="4">
        <v>2001</v>
      </c>
      <c r="B8" s="6">
        <v>488193162.80000001</v>
      </c>
      <c r="C8" s="6"/>
      <c r="D8" s="6">
        <v>367472</v>
      </c>
      <c r="E8" s="6">
        <f t="shared" si="0"/>
        <v>1328.5179899420909</v>
      </c>
    </row>
    <row r="9" spans="1:6" x14ac:dyDescent="0.3">
      <c r="A9" s="4">
        <v>2002</v>
      </c>
      <c r="B9" s="6">
        <v>514755393.50000006</v>
      </c>
      <c r="C9" s="6"/>
      <c r="D9" s="6">
        <v>385708</v>
      </c>
      <c r="E9" s="6">
        <f t="shared" si="0"/>
        <v>1334.5727687784542</v>
      </c>
    </row>
    <row r="10" spans="1:6" x14ac:dyDescent="0.3">
      <c r="A10" s="4">
        <v>2003</v>
      </c>
      <c r="B10" s="6">
        <v>545141383.5</v>
      </c>
      <c r="C10" s="6"/>
      <c r="D10" s="6">
        <v>400511</v>
      </c>
      <c r="E10" s="6">
        <f t="shared" si="0"/>
        <v>1361.1146348040379</v>
      </c>
    </row>
    <row r="11" spans="1:6" x14ac:dyDescent="0.3">
      <c r="A11" s="4">
        <v>2004</v>
      </c>
      <c r="B11" s="6">
        <v>580338676.20000005</v>
      </c>
      <c r="C11" s="6"/>
      <c r="D11" s="6">
        <v>421708</v>
      </c>
      <c r="E11" s="6">
        <f t="shared" si="0"/>
        <v>1376.1623592628075</v>
      </c>
    </row>
    <row r="12" spans="1:6" x14ac:dyDescent="0.3">
      <c r="A12" s="4">
        <v>2005</v>
      </c>
      <c r="B12" s="6">
        <v>631604271.80000007</v>
      </c>
      <c r="C12" s="6"/>
      <c r="D12" s="6">
        <v>445394</v>
      </c>
      <c r="E12" s="6">
        <f t="shared" si="0"/>
        <v>1418.0798838780945</v>
      </c>
    </row>
    <row r="13" spans="1:6" x14ac:dyDescent="0.3">
      <c r="A13" s="4">
        <v>2006</v>
      </c>
      <c r="B13" s="6">
        <v>674180412.50000012</v>
      </c>
      <c r="C13" s="6"/>
      <c r="D13" s="6">
        <v>471809</v>
      </c>
      <c r="E13" s="6">
        <f t="shared" si="0"/>
        <v>1428.926562443701</v>
      </c>
    </row>
    <row r="14" spans="1:6" x14ac:dyDescent="0.3">
      <c r="A14" s="4">
        <v>2007</v>
      </c>
      <c r="B14" s="6">
        <v>722000073.39999998</v>
      </c>
      <c r="C14" s="6"/>
      <c r="D14" s="6">
        <v>495214</v>
      </c>
      <c r="E14" s="6">
        <f t="shared" si="0"/>
        <v>1457.9556987484198</v>
      </c>
    </row>
    <row r="15" spans="1:6" ht="16.2" x14ac:dyDescent="0.3">
      <c r="A15" s="4">
        <v>2008</v>
      </c>
      <c r="B15" s="39">
        <v>748182703</v>
      </c>
      <c r="C15" s="40" t="s">
        <v>26</v>
      </c>
      <c r="D15" s="6">
        <v>504850</v>
      </c>
      <c r="E15" s="6">
        <f t="shared" si="0"/>
        <v>1481.9901020104983</v>
      </c>
      <c r="F15" s="40" t="s">
        <v>26</v>
      </c>
    </row>
    <row r="16" spans="1:6" x14ac:dyDescent="0.3">
      <c r="A16" s="4">
        <v>2009</v>
      </c>
      <c r="B16" s="6">
        <v>742110599.69999993</v>
      </c>
      <c r="C16" s="6"/>
      <c r="D16" s="6">
        <v>507566</v>
      </c>
      <c r="E16" s="6">
        <f t="shared" si="0"/>
        <v>1462.096751358444</v>
      </c>
    </row>
    <row r="17" spans="1:6" x14ac:dyDescent="0.3">
      <c r="A17" s="4">
        <v>2010</v>
      </c>
      <c r="B17" s="6">
        <v>757725514.19999993</v>
      </c>
      <c r="C17" s="6"/>
      <c r="D17" s="6">
        <v>525547</v>
      </c>
      <c r="E17" s="6">
        <f t="shared" si="0"/>
        <v>1441.7844915868609</v>
      </c>
    </row>
    <row r="18" spans="1:6" ht="16.2" x14ac:dyDescent="0.3">
      <c r="A18" s="5">
        <v>2011</v>
      </c>
      <c r="B18" s="7">
        <v>797023975</v>
      </c>
      <c r="C18" s="40" t="s">
        <v>26</v>
      </c>
      <c r="D18" s="7">
        <v>547033</v>
      </c>
      <c r="E18" s="7">
        <f t="shared" si="0"/>
        <v>1456.9943220975699</v>
      </c>
      <c r="F18" s="40" t="s">
        <v>26</v>
      </c>
    </row>
    <row r="19" spans="1:6" x14ac:dyDescent="0.3">
      <c r="A19" s="5">
        <v>2012</v>
      </c>
      <c r="B19" s="6">
        <v>808048451</v>
      </c>
      <c r="C19" s="6"/>
      <c r="D19" s="6">
        <v>561948</v>
      </c>
      <c r="E19" s="6">
        <f t="shared" si="0"/>
        <v>1437.9416796571925</v>
      </c>
    </row>
    <row r="20" spans="1:6" x14ac:dyDescent="0.3">
      <c r="A20" s="5">
        <v>2013</v>
      </c>
      <c r="B20" s="6">
        <v>810917728</v>
      </c>
      <c r="C20" s="6"/>
      <c r="D20" s="6">
        <v>571800</v>
      </c>
      <c r="E20" s="6">
        <f t="shared" si="0"/>
        <v>1418.1842042672263</v>
      </c>
    </row>
    <row r="21" spans="1:6" x14ac:dyDescent="0.3">
      <c r="A21" s="5">
        <v>2014</v>
      </c>
      <c r="B21" s="6">
        <v>830330963.4000001</v>
      </c>
      <c r="C21" s="6"/>
      <c r="D21" s="6">
        <v>587802</v>
      </c>
      <c r="E21" s="6">
        <f t="shared" si="0"/>
        <v>1412.6031612685906</v>
      </c>
    </row>
    <row r="22" spans="1:6" x14ac:dyDescent="0.3">
      <c r="A22" s="5">
        <v>2015</v>
      </c>
      <c r="B22" s="6">
        <v>850273283.50000012</v>
      </c>
      <c r="C22" s="6"/>
      <c r="D22" s="6">
        <v>605470</v>
      </c>
      <c r="E22" s="6">
        <f t="shared" si="0"/>
        <v>1404.3194270566669</v>
      </c>
    </row>
    <row r="23" spans="1:6" x14ac:dyDescent="0.3">
      <c r="A23" s="5">
        <v>2016</v>
      </c>
      <c r="B23" s="6">
        <v>880672465.60000014</v>
      </c>
      <c r="C23" s="6"/>
      <c r="D23" s="6">
        <v>630096</v>
      </c>
      <c r="E23" s="6">
        <f t="shared" si="0"/>
        <v>1397.6798227571674</v>
      </c>
    </row>
    <row r="24" spans="1:6" x14ac:dyDescent="0.3">
      <c r="A24" s="12">
        <v>2017</v>
      </c>
      <c r="B24" s="13">
        <v>906673343.5999999</v>
      </c>
      <c r="C24" s="13"/>
      <c r="D24" s="13">
        <v>655881</v>
      </c>
      <c r="E24" s="14">
        <f t="shared" si="0"/>
        <v>1382.3747655443592</v>
      </c>
    </row>
    <row r="25" spans="1:6" x14ac:dyDescent="0.3">
      <c r="A25" s="5">
        <v>2018</v>
      </c>
      <c r="B25" s="6">
        <v>939618081</v>
      </c>
      <c r="C25" s="6"/>
      <c r="D25" s="6">
        <v>680384</v>
      </c>
      <c r="E25" s="2">
        <f t="shared" si="0"/>
        <v>1381.0114303099426</v>
      </c>
      <c r="F25" s="41"/>
    </row>
    <row r="26" spans="1:6" x14ac:dyDescent="0.3">
      <c r="A26" s="5">
        <v>2019</v>
      </c>
      <c r="B26" s="6">
        <v>932735513</v>
      </c>
      <c r="C26" s="6"/>
      <c r="D26" s="6">
        <v>696742</v>
      </c>
      <c r="E26" s="2">
        <f t="shared" si="0"/>
        <v>1338.7100433158903</v>
      </c>
      <c r="F26" s="41"/>
    </row>
    <row r="27" spans="1:6" x14ac:dyDescent="0.3">
      <c r="A27" s="5">
        <v>2020</v>
      </c>
      <c r="B27" s="6">
        <v>943099242.19999993</v>
      </c>
      <c r="C27" s="6"/>
      <c r="D27" s="6">
        <v>690216</v>
      </c>
      <c r="E27" s="6">
        <v>1366.3827587306002</v>
      </c>
      <c r="F27" s="41"/>
    </row>
    <row r="28" spans="1:6" x14ac:dyDescent="0.3">
      <c r="A28" s="5">
        <v>2021</v>
      </c>
      <c r="B28" s="6">
        <v>968735746</v>
      </c>
      <c r="C28" s="6"/>
      <c r="D28" s="6">
        <v>697301</v>
      </c>
      <c r="E28" s="6">
        <v>1389.2648160000001</v>
      </c>
      <c r="F28" s="41"/>
    </row>
    <row r="29" spans="1:6" x14ac:dyDescent="0.3">
      <c r="A29" s="5">
        <v>2022</v>
      </c>
      <c r="B29" s="6">
        <v>967695435.70000005</v>
      </c>
      <c r="C29" s="6"/>
      <c r="D29" s="6">
        <v>703523</v>
      </c>
      <c r="E29" s="6">
        <v>1375.4993589999999</v>
      </c>
      <c r="F29" s="41"/>
    </row>
    <row r="30" spans="1:6" x14ac:dyDescent="0.3">
      <c r="A30" s="5">
        <v>2023</v>
      </c>
      <c r="B30" s="6">
        <v>957073165.60000002</v>
      </c>
      <c r="C30" s="6"/>
      <c r="D30" s="6">
        <v>718693</v>
      </c>
      <c r="E30" s="6">
        <v>1331.6856649501249</v>
      </c>
      <c r="F30" s="41"/>
    </row>
    <row r="31" spans="1:6" x14ac:dyDescent="0.3">
      <c r="A31" s="12">
        <v>2024</v>
      </c>
      <c r="B31" s="13">
        <v>958093272.89999998</v>
      </c>
      <c r="C31" s="50"/>
      <c r="D31" s="13">
        <v>735048</v>
      </c>
      <c r="E31" s="13">
        <v>1303.4431396316975</v>
      </c>
      <c r="F31" s="41"/>
    </row>
    <row r="32" spans="1:6" x14ac:dyDescent="0.3">
      <c r="A32" s="1" t="s">
        <v>9</v>
      </c>
    </row>
    <row r="33" spans="1:5" x14ac:dyDescent="0.3">
      <c r="A33" s="24" t="s">
        <v>12</v>
      </c>
    </row>
    <row r="34" spans="1:5" x14ac:dyDescent="0.3">
      <c r="A34" s="25" t="s">
        <v>10</v>
      </c>
    </row>
    <row r="35" spans="1:5" x14ac:dyDescent="0.3">
      <c r="A35" s="26" t="s">
        <v>11</v>
      </c>
    </row>
    <row r="38" spans="1:5" x14ac:dyDescent="0.3">
      <c r="B38" s="47"/>
      <c r="E38" s="47"/>
    </row>
    <row r="39" spans="1:5" x14ac:dyDescent="0.3">
      <c r="B39" s="47"/>
      <c r="E39" s="47"/>
    </row>
  </sheetData>
  <pageMargins left="0.7" right="0.7" top="0.75" bottom="0.75" header="0.3" footer="0.3"/>
  <pageSetup paperSize="9" scale="4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5"/>
  <sheetViews>
    <sheetView zoomScale="90" zoomScaleNormal="90" workbookViewId="0"/>
  </sheetViews>
  <sheetFormatPr defaultRowHeight="14.4" x14ac:dyDescent="0.3"/>
  <cols>
    <col min="2" max="2" width="22.88671875" customWidth="1"/>
    <col min="3" max="3" width="28.44140625" customWidth="1"/>
    <col min="4" max="4" width="18.88671875" customWidth="1"/>
    <col min="5" max="5" width="4.109375" customWidth="1"/>
    <col min="7" max="7" width="11.6640625" customWidth="1"/>
  </cols>
  <sheetData>
    <row r="1" spans="1:27" x14ac:dyDescent="0.3">
      <c r="A1" s="8" t="s">
        <v>50</v>
      </c>
    </row>
    <row r="2" spans="1:27" x14ac:dyDescent="0.3">
      <c r="A2" s="9" t="s">
        <v>51</v>
      </c>
    </row>
    <row r="3" spans="1:27" x14ac:dyDescent="0.3">
      <c r="A3" s="9"/>
    </row>
    <row r="4" spans="1:27" ht="28.8" x14ac:dyDescent="0.3">
      <c r="A4" s="27" t="s">
        <v>0</v>
      </c>
      <c r="B4" s="29" t="s">
        <v>6</v>
      </c>
      <c r="C4" s="28" t="s">
        <v>8</v>
      </c>
      <c r="D4" s="28" t="s">
        <v>7</v>
      </c>
    </row>
    <row r="5" spans="1:27" ht="28.8" x14ac:dyDescent="0.3">
      <c r="A5" s="30" t="s">
        <v>13</v>
      </c>
      <c r="B5" s="31" t="s">
        <v>36</v>
      </c>
      <c r="C5" s="31" t="s">
        <v>14</v>
      </c>
      <c r="D5" s="31" t="s">
        <v>37</v>
      </c>
    </row>
    <row r="6" spans="1:27" x14ac:dyDescent="0.3">
      <c r="A6" s="4">
        <v>1999</v>
      </c>
      <c r="B6" s="6">
        <v>387529952.69999999</v>
      </c>
      <c r="C6" s="6">
        <v>91088</v>
      </c>
      <c r="D6" s="6">
        <f t="shared" ref="D6:D26" si="0">B6/C6</f>
        <v>4254.4567088968906</v>
      </c>
      <c r="T6" s="49"/>
      <c r="U6" s="49"/>
      <c r="V6" s="49"/>
      <c r="W6" s="49"/>
      <c r="Y6" s="6"/>
      <c r="Z6" s="6"/>
      <c r="AA6" s="6"/>
    </row>
    <row r="7" spans="1:27" x14ac:dyDescent="0.3">
      <c r="A7" s="4">
        <v>2000</v>
      </c>
      <c r="B7" s="6">
        <v>407949959.09999996</v>
      </c>
      <c r="C7" s="6">
        <v>92349</v>
      </c>
      <c r="D7" s="6">
        <f t="shared" si="0"/>
        <v>4417.4810674723058</v>
      </c>
      <c r="T7" s="49"/>
      <c r="U7" s="49"/>
      <c r="V7" s="49"/>
      <c r="W7" s="49"/>
      <c r="Y7" s="6"/>
      <c r="Z7" s="6"/>
      <c r="AA7" s="6"/>
    </row>
    <row r="8" spans="1:27" x14ac:dyDescent="0.3">
      <c r="A8" s="4">
        <v>2001</v>
      </c>
      <c r="B8" s="6">
        <v>404401727.10000002</v>
      </c>
      <c r="C8" s="6">
        <v>93203</v>
      </c>
      <c r="D8" s="6">
        <f t="shared" si="0"/>
        <v>4338.9346598285465</v>
      </c>
      <c r="T8" s="49"/>
      <c r="U8" s="49"/>
      <c r="V8" s="49"/>
      <c r="W8" s="49"/>
      <c r="Y8" s="6"/>
      <c r="Z8" s="6"/>
      <c r="AA8" s="6"/>
    </row>
    <row r="9" spans="1:27" x14ac:dyDescent="0.3">
      <c r="A9" s="4">
        <v>2002</v>
      </c>
      <c r="B9" s="6">
        <v>400458597.80000007</v>
      </c>
      <c r="C9" s="6">
        <v>93717</v>
      </c>
      <c r="D9" s="6">
        <f t="shared" si="0"/>
        <v>4273.0624945314094</v>
      </c>
      <c r="T9" s="49"/>
      <c r="U9" s="49"/>
      <c r="V9" s="49"/>
      <c r="W9" s="49"/>
      <c r="Y9" s="6"/>
      <c r="Z9" s="6"/>
      <c r="AA9" s="6"/>
    </row>
    <row r="10" spans="1:27" x14ac:dyDescent="0.3">
      <c r="A10" s="4">
        <v>2003</v>
      </c>
      <c r="B10" s="6">
        <v>402120426.30000001</v>
      </c>
      <c r="C10" s="6">
        <v>92752</v>
      </c>
      <c r="D10" s="6">
        <f t="shared" si="0"/>
        <v>4335.4367161894088</v>
      </c>
      <c r="T10" s="49"/>
      <c r="U10" s="49"/>
      <c r="V10" s="49"/>
      <c r="W10" s="49"/>
      <c r="Y10" s="6"/>
      <c r="Z10" s="6"/>
      <c r="AA10" s="6"/>
    </row>
    <row r="11" spans="1:27" x14ac:dyDescent="0.3">
      <c r="A11" s="4">
        <v>2004</v>
      </c>
      <c r="B11" s="6">
        <v>406208411.10000008</v>
      </c>
      <c r="C11" s="6">
        <v>92807</v>
      </c>
      <c r="D11" s="6">
        <f t="shared" si="0"/>
        <v>4376.9156539916175</v>
      </c>
      <c r="T11" s="49"/>
      <c r="U11" s="49"/>
      <c r="V11" s="49"/>
      <c r="W11" s="49"/>
      <c r="Y11" s="6"/>
      <c r="Z11" s="6"/>
      <c r="AA11" s="6"/>
    </row>
    <row r="12" spans="1:27" x14ac:dyDescent="0.3">
      <c r="A12" s="4">
        <v>2005</v>
      </c>
      <c r="B12" s="6">
        <v>417862383</v>
      </c>
      <c r="C12" s="6">
        <v>93548</v>
      </c>
      <c r="D12" s="6">
        <f t="shared" si="0"/>
        <v>4466.8232671997266</v>
      </c>
      <c r="T12" s="49"/>
      <c r="U12" s="49"/>
      <c r="V12" s="49"/>
      <c r="W12" s="49"/>
      <c r="Y12" s="6"/>
      <c r="Z12" s="6"/>
      <c r="AA12" s="6"/>
    </row>
    <row r="13" spans="1:27" x14ac:dyDescent="0.3">
      <c r="A13" s="4">
        <v>2006</v>
      </c>
      <c r="B13" s="6">
        <v>430717904.19999993</v>
      </c>
      <c r="C13" s="6">
        <v>94702</v>
      </c>
      <c r="D13" s="6">
        <f t="shared" si="0"/>
        <v>4548.13947118329</v>
      </c>
      <c r="T13" s="49"/>
      <c r="U13" s="49"/>
      <c r="V13" s="49"/>
      <c r="W13" s="49"/>
      <c r="Y13" s="6"/>
      <c r="Z13" s="6"/>
      <c r="AA13" s="6"/>
    </row>
    <row r="14" spans="1:27" x14ac:dyDescent="0.3">
      <c r="A14" s="4">
        <v>2007</v>
      </c>
      <c r="B14" s="6">
        <v>447498910.00000006</v>
      </c>
      <c r="C14" s="6">
        <v>96277</v>
      </c>
      <c r="D14" s="6">
        <f t="shared" si="0"/>
        <v>4648.0354601825984</v>
      </c>
      <c r="T14" s="49"/>
      <c r="U14" s="49"/>
      <c r="V14" s="49"/>
      <c r="W14" s="49"/>
      <c r="Y14" s="6"/>
      <c r="Z14" s="6"/>
      <c r="AA14" s="6"/>
    </row>
    <row r="15" spans="1:27" x14ac:dyDescent="0.3">
      <c r="A15" s="4">
        <v>2008</v>
      </c>
      <c r="B15" s="6">
        <v>446391725.19999999</v>
      </c>
      <c r="C15" s="6">
        <v>97317</v>
      </c>
      <c r="D15" s="6">
        <f t="shared" si="0"/>
        <v>4586.9860887614705</v>
      </c>
      <c r="T15" s="49"/>
      <c r="U15" s="49"/>
      <c r="V15" s="49"/>
      <c r="W15" s="49"/>
      <c r="Y15" s="6"/>
      <c r="Z15" s="6"/>
      <c r="AA15" s="6"/>
    </row>
    <row r="16" spans="1:27" x14ac:dyDescent="0.3">
      <c r="A16" s="4">
        <v>2009</v>
      </c>
      <c r="B16" s="6">
        <v>412813674.09999996</v>
      </c>
      <c r="C16" s="6">
        <v>96187</v>
      </c>
      <c r="D16" s="6">
        <f t="shared" si="0"/>
        <v>4291.7824040670776</v>
      </c>
      <c r="T16" s="49"/>
      <c r="U16" s="49"/>
      <c r="V16" s="49"/>
      <c r="W16" s="49"/>
      <c r="Y16" s="6"/>
      <c r="Z16" s="6"/>
      <c r="AA16" s="6"/>
    </row>
    <row r="17" spans="1:27" x14ac:dyDescent="0.3">
      <c r="A17" s="4">
        <v>2010</v>
      </c>
      <c r="B17" s="6">
        <v>416291188.89999998</v>
      </c>
      <c r="C17" s="6">
        <v>97217</v>
      </c>
      <c r="D17" s="6">
        <f t="shared" si="0"/>
        <v>4282.0822376744809</v>
      </c>
      <c r="T17" s="49"/>
      <c r="U17" s="49"/>
      <c r="V17" s="49"/>
      <c r="W17" s="49"/>
      <c r="Y17" s="6"/>
      <c r="Z17" s="6"/>
      <c r="AA17" s="6"/>
    </row>
    <row r="18" spans="1:27" x14ac:dyDescent="0.3">
      <c r="A18" s="5">
        <v>2011</v>
      </c>
      <c r="B18" s="7">
        <v>429105680</v>
      </c>
      <c r="C18" s="7">
        <v>96850</v>
      </c>
      <c r="D18" s="7">
        <f t="shared" si="0"/>
        <v>4430.6213732576152</v>
      </c>
      <c r="T18" s="49"/>
      <c r="U18" s="49"/>
      <c r="V18" s="49"/>
      <c r="W18" s="49"/>
      <c r="Y18" s="6"/>
      <c r="Z18" s="6"/>
      <c r="AA18" s="6"/>
    </row>
    <row r="19" spans="1:27" x14ac:dyDescent="0.3">
      <c r="A19" s="5">
        <v>2012</v>
      </c>
      <c r="B19" s="6">
        <v>411414014</v>
      </c>
      <c r="C19" s="6">
        <v>97661</v>
      </c>
      <c r="D19" s="6">
        <f t="shared" si="0"/>
        <v>4212.6745988675111</v>
      </c>
      <c r="T19" s="49"/>
      <c r="U19" s="49"/>
      <c r="V19" s="49"/>
      <c r="W19" s="49"/>
      <c r="Y19" s="6"/>
      <c r="Z19" s="6"/>
      <c r="AA19" s="6"/>
    </row>
    <row r="20" spans="1:27" x14ac:dyDescent="0.3">
      <c r="A20" s="5">
        <v>2013</v>
      </c>
      <c r="B20" s="6">
        <v>402097443</v>
      </c>
      <c r="C20" s="6">
        <v>96749</v>
      </c>
      <c r="D20" s="6">
        <f t="shared" si="0"/>
        <v>4156.088879471622</v>
      </c>
      <c r="T20" s="49"/>
      <c r="U20" s="49"/>
      <c r="V20" s="49"/>
      <c r="W20" s="49"/>
      <c r="Y20" s="6"/>
      <c r="Z20" s="6"/>
      <c r="AA20" s="6"/>
    </row>
    <row r="21" spans="1:27" x14ac:dyDescent="0.3">
      <c r="A21" s="5">
        <v>2014</v>
      </c>
      <c r="B21" s="6">
        <v>401650327.69999999</v>
      </c>
      <c r="C21" s="6">
        <v>97364</v>
      </c>
      <c r="D21" s="6">
        <f t="shared" si="0"/>
        <v>4125.2447280308943</v>
      </c>
      <c r="T21" s="49"/>
      <c r="U21" s="49"/>
      <c r="V21" s="49"/>
      <c r="W21" s="49"/>
      <c r="Y21" s="6"/>
      <c r="Z21" s="6"/>
      <c r="AA21" s="6"/>
    </row>
    <row r="22" spans="1:27" x14ac:dyDescent="0.3">
      <c r="A22" s="5">
        <v>2015</v>
      </c>
      <c r="B22" s="6">
        <v>403178550.59999996</v>
      </c>
      <c r="C22" s="6">
        <v>97469</v>
      </c>
      <c r="D22" s="6">
        <f t="shared" si="0"/>
        <v>4136.4798099908685</v>
      </c>
      <c r="T22" s="49"/>
      <c r="U22" s="49"/>
      <c r="V22" s="49"/>
      <c r="W22" s="49"/>
      <c r="Y22" s="6"/>
      <c r="Z22" s="6"/>
      <c r="AA22" s="6"/>
    </row>
    <row r="23" spans="1:27" x14ac:dyDescent="0.3">
      <c r="A23" s="5">
        <v>2016</v>
      </c>
      <c r="B23" s="6">
        <v>408689185.09999996</v>
      </c>
      <c r="C23" s="6">
        <v>98746</v>
      </c>
      <c r="D23" s="6">
        <f t="shared" si="0"/>
        <v>4138.7923065238083</v>
      </c>
      <c r="T23" s="49"/>
      <c r="U23" s="49"/>
      <c r="V23" s="49"/>
      <c r="W23" s="49"/>
      <c r="Y23" s="6"/>
      <c r="Z23" s="6"/>
      <c r="AA23" s="6"/>
    </row>
    <row r="24" spans="1:27" x14ac:dyDescent="0.3">
      <c r="A24" s="12">
        <v>2017</v>
      </c>
      <c r="B24" s="13">
        <v>417208858.00000006</v>
      </c>
      <c r="C24" s="13">
        <v>100233</v>
      </c>
      <c r="D24" s="14">
        <f t="shared" si="0"/>
        <v>4162.3902108088159</v>
      </c>
      <c r="T24" s="49"/>
      <c r="U24" s="49"/>
      <c r="V24" s="49"/>
      <c r="W24" s="49"/>
      <c r="Y24" s="6"/>
      <c r="Z24" s="6"/>
      <c r="AA24" s="6"/>
    </row>
    <row r="25" spans="1:27" x14ac:dyDescent="0.3">
      <c r="A25" s="5">
        <v>2018</v>
      </c>
      <c r="B25" s="6">
        <v>421093690</v>
      </c>
      <c r="C25" s="6">
        <v>101773</v>
      </c>
      <c r="D25" s="2">
        <f t="shared" si="0"/>
        <v>4137.5776482957172</v>
      </c>
      <c r="E25" s="10"/>
      <c r="T25" s="49"/>
      <c r="U25" s="49"/>
      <c r="V25" s="49"/>
      <c r="W25" s="49"/>
      <c r="Y25" s="6"/>
      <c r="Z25" s="6"/>
      <c r="AA25" s="6"/>
    </row>
    <row r="26" spans="1:27" x14ac:dyDescent="0.3">
      <c r="A26" s="5">
        <v>2019</v>
      </c>
      <c r="B26" s="6">
        <v>417605755</v>
      </c>
      <c r="C26" s="6">
        <v>102922</v>
      </c>
      <c r="D26" s="2">
        <f t="shared" si="0"/>
        <v>4057.4974738151222</v>
      </c>
      <c r="E26" s="10"/>
      <c r="T26" s="49"/>
      <c r="U26" s="49"/>
      <c r="V26" s="49"/>
      <c r="W26" s="49"/>
      <c r="Y26" s="6"/>
      <c r="Z26" s="6"/>
      <c r="AA26" s="6"/>
    </row>
    <row r="27" spans="1:27" x14ac:dyDescent="0.3">
      <c r="A27" s="5">
        <v>2020</v>
      </c>
      <c r="B27" s="6">
        <v>411537668.69999999</v>
      </c>
      <c r="C27" s="6">
        <v>101831</v>
      </c>
      <c r="D27" s="6">
        <v>4041.3790368355412</v>
      </c>
      <c r="E27" s="10"/>
      <c r="T27" s="49"/>
      <c r="U27" s="49"/>
      <c r="V27" s="49"/>
      <c r="W27" s="49"/>
      <c r="Y27" s="6"/>
      <c r="Z27" s="6"/>
      <c r="AA27" s="6"/>
    </row>
    <row r="28" spans="1:27" x14ac:dyDescent="0.3">
      <c r="A28" s="5">
        <v>2021</v>
      </c>
      <c r="B28" s="6">
        <v>429040332.5</v>
      </c>
      <c r="C28" s="6">
        <v>102235</v>
      </c>
      <c r="D28" s="6">
        <v>4196.6091109999998</v>
      </c>
      <c r="E28" s="10"/>
      <c r="O28" s="49"/>
      <c r="P28" s="49"/>
      <c r="Q28" s="49"/>
      <c r="R28" s="49"/>
      <c r="T28" s="6"/>
      <c r="U28" s="6"/>
      <c r="V28" s="6"/>
    </row>
    <row r="29" spans="1:27" x14ac:dyDescent="0.3">
      <c r="A29" s="5">
        <v>2022</v>
      </c>
      <c r="B29" s="6">
        <v>437923044.5</v>
      </c>
      <c r="C29" s="6">
        <v>103349</v>
      </c>
      <c r="D29" s="6">
        <v>4237.3225140000004</v>
      </c>
      <c r="E29" s="10"/>
      <c r="O29" s="49"/>
      <c r="P29" s="49"/>
      <c r="Q29" s="49"/>
      <c r="R29" s="49"/>
      <c r="T29" s="6"/>
      <c r="U29" s="6"/>
      <c r="V29" s="6"/>
    </row>
    <row r="30" spans="1:27" x14ac:dyDescent="0.3">
      <c r="A30" s="5">
        <v>2023</v>
      </c>
      <c r="B30" s="6">
        <v>425092773.80000001</v>
      </c>
      <c r="C30" s="6">
        <v>104484</v>
      </c>
      <c r="D30" s="6">
        <v>4068.4963611653461</v>
      </c>
      <c r="E30" s="10"/>
      <c r="O30" s="49"/>
      <c r="P30" s="49"/>
      <c r="Q30" s="49"/>
      <c r="R30" s="49"/>
      <c r="T30" s="6"/>
      <c r="U30" s="6"/>
      <c r="V30" s="6"/>
    </row>
    <row r="31" spans="1:27" x14ac:dyDescent="0.3">
      <c r="A31" s="12">
        <v>2024</v>
      </c>
      <c r="B31" s="65">
        <v>417208071</v>
      </c>
      <c r="C31" s="14">
        <v>104156</v>
      </c>
      <c r="D31" s="66">
        <v>4005.6076558239565</v>
      </c>
      <c r="O31" s="49"/>
      <c r="P31" s="49"/>
      <c r="Q31" s="49"/>
      <c r="R31" s="49"/>
      <c r="T31" s="6"/>
      <c r="U31" s="6"/>
      <c r="V31" s="6"/>
    </row>
    <row r="32" spans="1:27" x14ac:dyDescent="0.3">
      <c r="A32" s="1" t="s">
        <v>9</v>
      </c>
      <c r="T32" s="6"/>
      <c r="U32" s="6"/>
      <c r="V32" s="6"/>
    </row>
    <row r="33" spans="1:27" x14ac:dyDescent="0.3">
      <c r="A33" s="24" t="s">
        <v>12</v>
      </c>
      <c r="Y33" s="6"/>
      <c r="Z33" s="6"/>
      <c r="AA33" s="6"/>
    </row>
    <row r="34" spans="1:27" x14ac:dyDescent="0.3">
      <c r="A34" s="25" t="s">
        <v>10</v>
      </c>
    </row>
    <row r="35" spans="1:27" x14ac:dyDescent="0.3">
      <c r="A35" s="26" t="s">
        <v>11</v>
      </c>
    </row>
  </sheetData>
  <pageMargins left="0.7" right="0.7" top="0.75" bottom="0.75" header="0.3" footer="0.3"/>
  <pageSetup paperSize="9"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3"/>
  <sheetViews>
    <sheetView zoomScale="90" zoomScaleNormal="90" workbookViewId="0"/>
  </sheetViews>
  <sheetFormatPr defaultRowHeight="14.4" x14ac:dyDescent="0.3"/>
  <cols>
    <col min="2" max="2" width="23.109375" customWidth="1"/>
    <col min="3" max="3" width="28" customWidth="1"/>
    <col min="4" max="4" width="20.44140625" customWidth="1"/>
    <col min="5" max="5" width="2.109375" customWidth="1"/>
    <col min="7" max="7" width="9.88671875" bestFit="1" customWidth="1"/>
    <col min="8" max="9" width="9.33203125" bestFit="1" customWidth="1"/>
  </cols>
  <sheetData>
    <row r="1" spans="1:4" x14ac:dyDescent="0.3">
      <c r="A1" s="8" t="s">
        <v>52</v>
      </c>
    </row>
    <row r="2" spans="1:4" x14ac:dyDescent="0.3">
      <c r="A2" s="9" t="s">
        <v>53</v>
      </c>
    </row>
    <row r="3" spans="1:4" x14ac:dyDescent="0.3">
      <c r="A3" s="9"/>
    </row>
    <row r="4" spans="1:4" ht="28.8" x14ac:dyDescent="0.3">
      <c r="A4" s="27" t="s">
        <v>0</v>
      </c>
      <c r="B4" s="29" t="s">
        <v>6</v>
      </c>
      <c r="C4" s="28" t="s">
        <v>8</v>
      </c>
      <c r="D4" s="28" t="s">
        <v>7</v>
      </c>
    </row>
    <row r="5" spans="1:4" ht="31.5" customHeight="1" x14ac:dyDescent="0.3">
      <c r="A5" s="30" t="s">
        <v>13</v>
      </c>
      <c r="B5" s="31" t="s">
        <v>36</v>
      </c>
      <c r="C5" s="31" t="s">
        <v>14</v>
      </c>
      <c r="D5" s="31" t="s">
        <v>37</v>
      </c>
    </row>
    <row r="6" spans="1:4" x14ac:dyDescent="0.3">
      <c r="A6" s="4">
        <v>1999</v>
      </c>
      <c r="B6" s="2">
        <v>88068745.800000012</v>
      </c>
      <c r="C6" s="2">
        <v>17007</v>
      </c>
      <c r="D6" s="6">
        <f t="shared" ref="D6:D26" si="0">B6/C6</f>
        <v>5178.3821838066688</v>
      </c>
    </row>
    <row r="7" spans="1:4" x14ac:dyDescent="0.3">
      <c r="A7" s="4">
        <v>2000</v>
      </c>
      <c r="B7" s="2">
        <v>91705466.199999988</v>
      </c>
      <c r="C7" s="2">
        <v>17315</v>
      </c>
      <c r="D7" s="6">
        <f t="shared" si="0"/>
        <v>5296.3018307825578</v>
      </c>
    </row>
    <row r="8" spans="1:4" x14ac:dyDescent="0.3">
      <c r="A8" s="4">
        <v>2001</v>
      </c>
      <c r="B8" s="2">
        <v>91658398.299999997</v>
      </c>
      <c r="C8" s="2">
        <v>17215</v>
      </c>
      <c r="D8" s="6">
        <f t="shared" si="0"/>
        <v>5324.333331397037</v>
      </c>
    </row>
    <row r="9" spans="1:4" x14ac:dyDescent="0.3">
      <c r="A9" s="4">
        <v>2002</v>
      </c>
      <c r="B9" s="2">
        <v>91307116.599999994</v>
      </c>
      <c r="C9" s="2">
        <v>17142</v>
      </c>
      <c r="D9" s="6">
        <f t="shared" si="0"/>
        <v>5326.5147940730367</v>
      </c>
    </row>
    <row r="10" spans="1:4" x14ac:dyDescent="0.3">
      <c r="A10" s="4">
        <v>2003</v>
      </c>
      <c r="B10" s="2">
        <v>91810402.299999997</v>
      </c>
      <c r="C10" s="2">
        <v>16564</v>
      </c>
      <c r="D10" s="6">
        <f t="shared" si="0"/>
        <v>5542.7675863318036</v>
      </c>
    </row>
    <row r="11" spans="1:4" x14ac:dyDescent="0.3">
      <c r="A11" s="4">
        <v>2004</v>
      </c>
      <c r="B11" s="2">
        <v>91551523.5</v>
      </c>
      <c r="C11" s="2">
        <v>16533</v>
      </c>
      <c r="D11" s="6">
        <f t="shared" si="0"/>
        <v>5537.5021774632551</v>
      </c>
    </row>
    <row r="12" spans="1:4" x14ac:dyDescent="0.3">
      <c r="A12" s="4">
        <v>2005</v>
      </c>
      <c r="B12" s="2">
        <v>91821421.799999997</v>
      </c>
      <c r="C12" s="2">
        <v>16509</v>
      </c>
      <c r="D12" s="6">
        <f t="shared" si="0"/>
        <v>5561.9008904234051</v>
      </c>
    </row>
    <row r="13" spans="1:4" x14ac:dyDescent="0.3">
      <c r="A13" s="4">
        <v>2006</v>
      </c>
      <c r="B13" s="2">
        <v>93208075.700000003</v>
      </c>
      <c r="C13" s="2">
        <v>16934</v>
      </c>
      <c r="D13" s="6">
        <f t="shared" si="0"/>
        <v>5504.1972186134408</v>
      </c>
    </row>
    <row r="14" spans="1:4" x14ac:dyDescent="0.3">
      <c r="A14" s="4">
        <v>2007</v>
      </c>
      <c r="B14" s="2">
        <v>93942192.900000006</v>
      </c>
      <c r="C14" s="2">
        <v>16975</v>
      </c>
      <c r="D14" s="6">
        <f t="shared" si="0"/>
        <v>5534.149802650958</v>
      </c>
    </row>
    <row r="15" spans="1:4" x14ac:dyDescent="0.3">
      <c r="A15" s="4">
        <v>2008</v>
      </c>
      <c r="B15" s="2">
        <v>92253430.299999997</v>
      </c>
      <c r="C15" s="2">
        <v>16311</v>
      </c>
      <c r="D15" s="6">
        <f t="shared" si="0"/>
        <v>5655.902783397707</v>
      </c>
    </row>
    <row r="16" spans="1:4" x14ac:dyDescent="0.3">
      <c r="A16" s="4">
        <v>2009</v>
      </c>
      <c r="B16" s="2">
        <v>92055071.099999994</v>
      </c>
      <c r="C16" s="2">
        <v>16253</v>
      </c>
      <c r="D16" s="6">
        <f t="shared" si="0"/>
        <v>5663.8818125884445</v>
      </c>
    </row>
    <row r="17" spans="1:5" x14ac:dyDescent="0.3">
      <c r="A17" s="4">
        <v>2010</v>
      </c>
      <c r="B17" s="2">
        <v>93610479.400000006</v>
      </c>
      <c r="C17" s="2">
        <v>16910</v>
      </c>
      <c r="D17" s="6">
        <f t="shared" si="0"/>
        <v>5535.8059964518043</v>
      </c>
    </row>
    <row r="18" spans="1:5" x14ac:dyDescent="0.3">
      <c r="A18" s="5">
        <v>2011</v>
      </c>
      <c r="B18" s="3">
        <v>96220058.700000003</v>
      </c>
      <c r="C18" s="3">
        <v>17005</v>
      </c>
      <c r="D18" s="7">
        <f t="shared" si="0"/>
        <v>5658.3392355189653</v>
      </c>
    </row>
    <row r="19" spans="1:5" x14ac:dyDescent="0.3">
      <c r="A19" s="5">
        <v>2012</v>
      </c>
      <c r="B19" s="3">
        <v>94929589.900000006</v>
      </c>
      <c r="C19" s="3">
        <v>17655</v>
      </c>
      <c r="D19" s="7">
        <f t="shared" si="0"/>
        <v>5376.9238119512893</v>
      </c>
    </row>
    <row r="20" spans="1:5" x14ac:dyDescent="0.3">
      <c r="A20" s="5">
        <v>2013</v>
      </c>
      <c r="B20" s="3">
        <v>96275326</v>
      </c>
      <c r="C20" s="3">
        <v>17586</v>
      </c>
      <c r="D20" s="7">
        <f t="shared" si="0"/>
        <v>5474.543727965427</v>
      </c>
    </row>
    <row r="21" spans="1:5" x14ac:dyDescent="0.3">
      <c r="A21" s="5">
        <v>2014</v>
      </c>
      <c r="B21" s="3">
        <v>95853494.099999994</v>
      </c>
      <c r="C21" s="3">
        <v>17105</v>
      </c>
      <c r="D21" s="7">
        <f t="shared" si="0"/>
        <v>5603.828944752996</v>
      </c>
    </row>
    <row r="22" spans="1:5" x14ac:dyDescent="0.3">
      <c r="A22" s="5">
        <v>2015</v>
      </c>
      <c r="B22" s="3">
        <v>97499011.499999985</v>
      </c>
      <c r="C22" s="3">
        <v>17413</v>
      </c>
      <c r="D22" s="7">
        <f t="shared" si="0"/>
        <v>5599.2081490840164</v>
      </c>
    </row>
    <row r="23" spans="1:5" x14ac:dyDescent="0.3">
      <c r="A23" s="5">
        <v>2016</v>
      </c>
      <c r="B23" s="3">
        <v>98203637.099999979</v>
      </c>
      <c r="C23" s="3">
        <v>17240</v>
      </c>
      <c r="D23" s="7">
        <f t="shared" si="0"/>
        <v>5696.2666531322493</v>
      </c>
    </row>
    <row r="24" spans="1:5" x14ac:dyDescent="0.3">
      <c r="A24" s="5">
        <v>2017</v>
      </c>
      <c r="B24" s="6">
        <v>99463592.800000012</v>
      </c>
      <c r="C24" s="6">
        <v>17337</v>
      </c>
      <c r="D24" s="7">
        <f t="shared" si="0"/>
        <v>5737.0705889138844</v>
      </c>
    </row>
    <row r="25" spans="1:5" x14ac:dyDescent="0.3">
      <c r="A25" s="5">
        <v>2018</v>
      </c>
      <c r="B25" s="6">
        <v>99879372.999999985</v>
      </c>
      <c r="C25" s="6">
        <v>17172</v>
      </c>
      <c r="D25" s="7">
        <f t="shared" si="0"/>
        <v>5816.4088632657804</v>
      </c>
      <c r="E25" s="10"/>
    </row>
    <row r="26" spans="1:5" x14ac:dyDescent="0.3">
      <c r="A26" s="5">
        <v>2019</v>
      </c>
      <c r="B26" s="6">
        <v>99613542</v>
      </c>
      <c r="C26" s="6">
        <v>17750</v>
      </c>
      <c r="D26" s="7">
        <f t="shared" si="0"/>
        <v>5612.0305352112673</v>
      </c>
      <c r="E26" s="10"/>
    </row>
    <row r="27" spans="1:5" x14ac:dyDescent="0.3">
      <c r="A27" s="5">
        <v>2020</v>
      </c>
      <c r="B27" s="6">
        <v>90891250</v>
      </c>
      <c r="C27" s="6">
        <v>18357</v>
      </c>
      <c r="D27" s="6">
        <v>4951.3128506836629</v>
      </c>
      <c r="E27" s="10"/>
    </row>
    <row r="28" spans="1:5" x14ac:dyDescent="0.3">
      <c r="A28" s="23">
        <v>2021</v>
      </c>
      <c r="B28" s="48">
        <v>88706874.900000006</v>
      </c>
      <c r="C28" s="6">
        <v>17837</v>
      </c>
      <c r="D28" s="6">
        <v>4973.1947580871229</v>
      </c>
      <c r="E28" s="10"/>
    </row>
    <row r="29" spans="1:5" x14ac:dyDescent="0.3">
      <c r="A29" s="23">
        <v>2022</v>
      </c>
      <c r="B29" s="48">
        <v>92886971</v>
      </c>
      <c r="C29" s="6">
        <v>17544</v>
      </c>
      <c r="D29" s="6">
        <v>5294.5149908800731</v>
      </c>
      <c r="E29" s="10"/>
    </row>
    <row r="30" spans="1:5" x14ac:dyDescent="0.3">
      <c r="A30" s="5">
        <v>2023</v>
      </c>
      <c r="B30" s="6">
        <v>94913827.299999982</v>
      </c>
      <c r="C30" s="6">
        <v>17376</v>
      </c>
      <c r="D30" s="6">
        <v>5462.351939456722</v>
      </c>
      <c r="E30" s="10"/>
    </row>
    <row r="31" spans="1:5" x14ac:dyDescent="0.3">
      <c r="A31" s="12">
        <v>2024</v>
      </c>
      <c r="B31" s="65">
        <v>95594534.5</v>
      </c>
      <c r="C31" s="13">
        <v>17316</v>
      </c>
      <c r="D31" s="13">
        <v>5520.5898879648876</v>
      </c>
      <c r="E31" s="41"/>
    </row>
    <row r="32" spans="1:5" x14ac:dyDescent="0.3">
      <c r="A32" s="1" t="s">
        <v>9</v>
      </c>
    </row>
    <row r="33" spans="1:1" x14ac:dyDescent="0.3">
      <c r="A33" s="25" t="s">
        <v>10</v>
      </c>
    </row>
  </sheetData>
  <pageMargins left="0.7" right="0.7" top="0.75" bottom="0.75" header="0.3" footer="0.3"/>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11</vt:i4>
      </vt:variant>
    </vt:vector>
  </HeadingPairs>
  <TitlesOfParts>
    <vt:vector size="21" baseType="lpstr">
      <vt:lpstr>Titel _ Title</vt:lpstr>
      <vt:lpstr>Innehåll _ Content</vt:lpstr>
      <vt:lpstr>Kort om statistiken _ In brief</vt:lpstr>
      <vt:lpstr>Totaler _ Totals</vt:lpstr>
      <vt:lpstr>Medelvärden _ Means</vt:lpstr>
      <vt:lpstr>1. Personbilar _ Passenger cars</vt:lpstr>
      <vt:lpstr>2. Lätta lastbilar - LGVs</vt:lpstr>
      <vt:lpstr>3. Tunga lastbilar _ HGVs</vt:lpstr>
      <vt:lpstr>4. Bussar _ Buses</vt:lpstr>
      <vt:lpstr>5. Motorcyklar _ Motorcycles</vt:lpstr>
      <vt:lpstr>'1. Personbilar _ Passenger cars'!Print_Area</vt:lpstr>
      <vt:lpstr>'2. Lätta lastbilar - LGVs'!Print_Area</vt:lpstr>
      <vt:lpstr>'3. Tunga lastbilar _ HGVs'!Print_Area</vt:lpstr>
      <vt:lpstr>'5. Motorcyklar _ Motorcycles'!Print_Area</vt:lpstr>
      <vt:lpstr>'1. Personbilar _ Passenger cars'!Utskriftsområde</vt:lpstr>
      <vt:lpstr>'3. Tunga lastbilar _ HGVs'!Utskriftsområde</vt:lpstr>
      <vt:lpstr>'4. Bussar _ Buses'!Utskriftsområde</vt:lpstr>
      <vt:lpstr>'5. Motorcyklar _ Motorcycles'!Utskriftsområde</vt:lpstr>
      <vt:lpstr>'Innehåll _ Content'!Utskriftsområde</vt:lpstr>
      <vt:lpstr>'Kort om statistiken _ In brief'!Utskriftsområde</vt:lpstr>
      <vt:lpstr>'Titel _ 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2024-04-10T14:01:12Z</dcterms:created>
  <dcterms:modified xsi:type="dcterms:W3CDTF">2025-04-08T08:47:50Z</dcterms:modified>
</cp:coreProperties>
</file>