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231"/>
  <workbookPr codeName="ThisWorkbook" defaultThemeVersion="124226"/>
  <mc:AlternateContent xmlns:mc="http://schemas.openxmlformats.org/markup-compatibility/2006">
    <mc:Choice Requires="x15">
      <x15ac:absPath xmlns:x15ac="http://schemas.microsoft.com/office/spreadsheetml/2010/11/ac" url="S:\Information\Publikationer\Statistik\Fordon\2019\2019_4\"/>
    </mc:Choice>
  </mc:AlternateContent>
  <xr:revisionPtr revIDLastSave="0" documentId="13_ncr:1_{15CF5B04-B0C8-4322-97FE-5F7377F845E8}" xr6:coauthVersionLast="40" xr6:coauthVersionMax="40" xr10:uidLastSave="{00000000-0000-0000-0000-000000000000}"/>
  <bookViews>
    <workbookView xWindow="23880" yWindow="-4620" windowWidth="29040" windowHeight="17640" tabRatio="875" xr2:uid="{00000000-000D-0000-FFFF-FFFF00000000}"/>
  </bookViews>
  <sheets>
    <sheet name="Fordon 2018" sheetId="64" r:id="rId1"/>
    <sheet name="Mer om statistiken" sheetId="63" r:id="rId2"/>
    <sheet name="Innehåll_Content" sheetId="65" r:id="rId3"/>
    <sheet name="PB Tab 1-2" sheetId="1" r:id="rId4"/>
    <sheet name="PB Tab 3-4" sheetId="2" r:id="rId5"/>
    <sheet name="PB Tab 5" sheetId="4" r:id="rId6"/>
    <sheet name="PB Tab 6 -7" sheetId="5" r:id="rId7"/>
    <sheet name="PB Tab 8" sheetId="6" r:id="rId8"/>
    <sheet name="PB Tab 9" sheetId="67" r:id="rId9"/>
    <sheet name="LB Tab 1-3" sheetId="10" r:id="rId10"/>
    <sheet name="LB Tab 4-5" sheetId="60" r:id="rId11"/>
    <sheet name="LB Tab 6-7" sheetId="12" r:id="rId12"/>
    <sheet name="LB Tab 8" sheetId="55" r:id="rId13"/>
    <sheet name="LB Tab 9-10" sheetId="15" r:id="rId14"/>
    <sheet name="BU Tab 1-3" sheetId="20" r:id="rId15"/>
    <sheet name="BU Tab 4-5" sheetId="21" r:id="rId16"/>
    <sheet name="MC Tab 1-2" sheetId="25" r:id="rId17"/>
    <sheet name="MC Tab 3-4" sheetId="26" r:id="rId18"/>
    <sheet name="MP Tab 1-2" sheetId="29" r:id="rId19"/>
    <sheet name="MP Tab 3" sheetId="30" r:id="rId20"/>
    <sheet name="TR Tab 1-2" sheetId="31" r:id="rId21"/>
    <sheet name="TR Tab 3-4" sheetId="32" r:id="rId22"/>
    <sheet name="TS Tab 1-2" sheetId="33" r:id="rId23"/>
    <sheet name="SL Tab 1-2" sheetId="34" r:id="rId24"/>
    <sheet name="SL Tab 3-4" sheetId="35" r:id="rId25"/>
    <sheet name="RS Tab 1" sheetId="36" r:id="rId26"/>
    <sheet name="RS Tab 2" sheetId="37" r:id="rId27"/>
    <sheet name="RS Tab 3" sheetId="38" r:id="rId28"/>
    <sheet name="RS Tab 4" sheetId="39" r:id="rId29"/>
    <sheet name="RS Tab 5" sheetId="40" r:id="rId30"/>
    <sheet name="RS Tab 6" sheetId="41" r:id="rId31"/>
    <sheet name="KÖ Tab 1 " sheetId="43" r:id="rId32"/>
    <sheet name="KÖ Tab 2" sheetId="44" r:id="rId33"/>
    <sheet name="KÖ Tab 3-4" sheetId="45" r:id="rId34"/>
    <sheet name="Teckenförklaringar" sheetId="66" r:id="rId35"/>
  </sheets>
  <definedNames>
    <definedName name="_xlnm._FilterDatabase" localSheetId="15" hidden="1">'BU Tab 4-5'!$L$6:$Q$37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30" i="45" l="1"/>
  <c r="M30" i="45"/>
  <c r="N30" i="45"/>
  <c r="O30" i="45"/>
  <c r="P30" i="45"/>
  <c r="K30" i="45"/>
  <c r="C30" i="45"/>
  <c r="E30" i="45"/>
  <c r="F30" i="45"/>
  <c r="H30" i="45"/>
  <c r="I30" i="45"/>
  <c r="R31" i="38" l="1"/>
  <c r="G9" i="38"/>
  <c r="G10" i="38"/>
  <c r="G11" i="38"/>
  <c r="G12" i="38"/>
  <c r="G13" i="38"/>
  <c r="G14" i="38"/>
  <c r="G15" i="38"/>
  <c r="G16" i="38"/>
  <c r="G17" i="38"/>
  <c r="G18" i="38"/>
  <c r="G19" i="38"/>
  <c r="G20" i="38"/>
  <c r="G21" i="38"/>
  <c r="G22" i="38"/>
  <c r="G23" i="38"/>
  <c r="G24" i="38"/>
  <c r="G25" i="38"/>
  <c r="G26" i="38"/>
  <c r="G27" i="38"/>
  <c r="G28" i="38"/>
  <c r="G29" i="38"/>
  <c r="G30" i="38"/>
  <c r="H31" i="37"/>
  <c r="I31" i="37"/>
  <c r="J31" i="37"/>
  <c r="K31" i="37"/>
  <c r="L31" i="37"/>
  <c r="M31" i="37"/>
  <c r="N31" i="37"/>
  <c r="O31" i="37"/>
  <c r="P31" i="37"/>
  <c r="Q31" i="37"/>
  <c r="R31" i="37"/>
  <c r="G10" i="37"/>
  <c r="G31" i="37" s="1"/>
  <c r="G11" i="37"/>
  <c r="G12" i="37"/>
  <c r="G13" i="37"/>
  <c r="G14" i="37"/>
  <c r="G15" i="37"/>
  <c r="G16" i="37"/>
  <c r="G17" i="37"/>
  <c r="G18" i="37"/>
  <c r="G19" i="37"/>
  <c r="G20" i="37"/>
  <c r="G21" i="37"/>
  <c r="G22" i="37"/>
  <c r="G23" i="37"/>
  <c r="G24" i="37"/>
  <c r="G25" i="37"/>
  <c r="G26" i="37"/>
  <c r="G27" i="37"/>
  <c r="G28" i="37"/>
  <c r="G29" i="37"/>
  <c r="G30" i="37"/>
  <c r="G9" i="37"/>
  <c r="C31" i="37"/>
  <c r="E31" i="37"/>
  <c r="F31" i="37"/>
  <c r="K46" i="45" l="1"/>
  <c r="C46" i="45"/>
  <c r="E46" i="45"/>
  <c r="F46" i="45"/>
  <c r="H46" i="45"/>
  <c r="I46" i="45"/>
  <c r="L46" i="45"/>
  <c r="B46" i="45"/>
  <c r="B30" i="45"/>
  <c r="Q40" i="25" l="1"/>
  <c r="J8" i="30"/>
  <c r="J9" i="30"/>
  <c r="L9" i="30" s="1"/>
  <c r="J10" i="30"/>
  <c r="J11" i="30"/>
  <c r="J12" i="30"/>
  <c r="J13" i="30"/>
  <c r="L13" i="30" s="1"/>
  <c r="J14" i="30"/>
  <c r="J18" i="30" s="1"/>
  <c r="J15" i="30"/>
  <c r="J16" i="30"/>
  <c r="J17" i="30"/>
  <c r="L17" i="30" s="1"/>
  <c r="L19" i="30"/>
  <c r="L16" i="30"/>
  <c r="L15" i="30"/>
  <c r="L12" i="30"/>
  <c r="L11" i="30"/>
  <c r="L10" i="30"/>
  <c r="L8" i="30"/>
  <c r="F18" i="30"/>
  <c r="H18" i="30"/>
  <c r="H17" i="30"/>
  <c r="H16" i="30"/>
  <c r="H15" i="30"/>
  <c r="H14" i="30"/>
  <c r="H13" i="30"/>
  <c r="H12" i="30"/>
  <c r="H11" i="30"/>
  <c r="H10" i="30"/>
  <c r="H9" i="30"/>
  <c r="H8" i="30"/>
  <c r="B18" i="30"/>
  <c r="D18" i="30"/>
  <c r="D17" i="30"/>
  <c r="D16" i="30"/>
  <c r="D15" i="30"/>
  <c r="D14" i="30"/>
  <c r="D13" i="30"/>
  <c r="D12" i="30"/>
  <c r="D11" i="30"/>
  <c r="D10" i="30"/>
  <c r="D9" i="30"/>
  <c r="D8" i="30"/>
  <c r="C30" i="40"/>
  <c r="D30" i="40"/>
  <c r="E30" i="40"/>
  <c r="F30" i="40"/>
  <c r="G30" i="40"/>
  <c r="H30" i="40"/>
  <c r="I30" i="40"/>
  <c r="J30" i="40"/>
  <c r="B30" i="40"/>
  <c r="G31" i="38"/>
  <c r="B31" i="37"/>
  <c r="G9" i="36"/>
  <c r="G10" i="36"/>
  <c r="G11" i="36"/>
  <c r="G12" i="36"/>
  <c r="G13" i="36"/>
  <c r="G14" i="36"/>
  <c r="G15" i="36"/>
  <c r="G16" i="36"/>
  <c r="G17" i="36"/>
  <c r="G18" i="36"/>
  <c r="G19" i="36"/>
  <c r="G20" i="36"/>
  <c r="G21" i="36"/>
  <c r="G22" i="36"/>
  <c r="G23" i="36"/>
  <c r="G24" i="36"/>
  <c r="G25" i="36"/>
  <c r="G26" i="36"/>
  <c r="G27" i="36"/>
  <c r="G28" i="36"/>
  <c r="G29" i="36"/>
  <c r="G30" i="36"/>
  <c r="G31" i="36"/>
  <c r="B31" i="36"/>
  <c r="C31" i="36"/>
  <c r="E31" i="36"/>
  <c r="F31" i="36"/>
  <c r="H31" i="36"/>
  <c r="I31" i="36"/>
  <c r="J31" i="36"/>
  <c r="K31" i="36"/>
  <c r="L31" i="36"/>
  <c r="M31" i="36"/>
  <c r="N31" i="36"/>
  <c r="O31" i="36"/>
  <c r="P31" i="36"/>
  <c r="Q31" i="36"/>
  <c r="D51" i="26"/>
  <c r="E51" i="26"/>
  <c r="F51" i="26"/>
  <c r="H51" i="26"/>
  <c r="I30" i="26"/>
  <c r="I31" i="26"/>
  <c r="I32" i="26"/>
  <c r="I33" i="26"/>
  <c r="I34" i="26"/>
  <c r="I35" i="26"/>
  <c r="I36" i="26"/>
  <c r="I37" i="26"/>
  <c r="I38" i="26"/>
  <c r="I39" i="26"/>
  <c r="I40" i="26"/>
  <c r="I41" i="26"/>
  <c r="I42" i="26"/>
  <c r="I43" i="26"/>
  <c r="I44" i="26"/>
  <c r="I45" i="26"/>
  <c r="I46" i="26"/>
  <c r="I47" i="26"/>
  <c r="I48" i="26"/>
  <c r="I49" i="26"/>
  <c r="I50" i="26"/>
  <c r="I51" i="26"/>
  <c r="C51" i="26"/>
  <c r="K40" i="25"/>
  <c r="M40" i="25"/>
  <c r="O40" i="25"/>
  <c r="R40" i="25"/>
  <c r="L40" i="32"/>
  <c r="L41" i="32"/>
  <c r="L42" i="32"/>
  <c r="L44" i="32" s="1"/>
  <c r="L39" i="32"/>
  <c r="L43" i="32"/>
  <c r="F44" i="32"/>
  <c r="H44" i="32"/>
  <c r="J44" i="32"/>
  <c r="D29" i="32"/>
  <c r="F29" i="32"/>
  <c r="H29" i="32"/>
  <c r="J29" i="32"/>
  <c r="L29" i="32"/>
  <c r="C38" i="35"/>
  <c r="E38" i="35"/>
  <c r="F38" i="35"/>
  <c r="G38" i="35"/>
  <c r="I38" i="35"/>
  <c r="J38" i="35"/>
  <c r="K38" i="35"/>
  <c r="B38" i="35"/>
  <c r="K17" i="35"/>
  <c r="K58" i="5"/>
  <c r="L45" i="5" s="1"/>
  <c r="L46" i="5"/>
  <c r="L47" i="5"/>
  <c r="L48" i="5"/>
  <c r="L49" i="5"/>
  <c r="L50" i="5"/>
  <c r="L51" i="5"/>
  <c r="L52" i="5"/>
  <c r="L53" i="5"/>
  <c r="L54" i="5"/>
  <c r="L55" i="5"/>
  <c r="L56" i="5"/>
  <c r="L57" i="5"/>
  <c r="L44" i="5"/>
  <c r="D58" i="5"/>
  <c r="E58" i="5"/>
  <c r="F58" i="5"/>
  <c r="G58" i="5"/>
  <c r="I58" i="5"/>
  <c r="J58" i="5"/>
  <c r="J18" i="4"/>
  <c r="G39" i="21"/>
  <c r="E40" i="20"/>
  <c r="K36" i="15"/>
  <c r="K17" i="15"/>
  <c r="D31" i="5"/>
  <c r="F31" i="5"/>
  <c r="G31" i="5"/>
  <c r="J31" i="5"/>
  <c r="C30" i="41"/>
  <c r="D30" i="41"/>
  <c r="E30" i="41"/>
  <c r="F30" i="41"/>
  <c r="G30" i="41"/>
  <c r="H30" i="41"/>
  <c r="I30" i="41"/>
  <c r="J30" i="41"/>
  <c r="B30" i="41"/>
  <c r="C40" i="20"/>
  <c r="D40" i="20"/>
  <c r="B40" i="20"/>
  <c r="H31" i="38"/>
  <c r="C31" i="38"/>
  <c r="E31" i="38"/>
  <c r="F31" i="38"/>
  <c r="J31" i="38"/>
  <c r="K31" i="38"/>
  <c r="L31" i="38"/>
  <c r="M31" i="38"/>
  <c r="N31" i="38"/>
  <c r="O31" i="38"/>
  <c r="P31" i="38"/>
  <c r="Q31" i="38"/>
  <c r="B31" i="38"/>
  <c r="I31" i="38"/>
  <c r="C63" i="12"/>
  <c r="D63" i="12"/>
  <c r="E63" i="12"/>
  <c r="F63" i="12"/>
  <c r="G63" i="12"/>
  <c r="H63" i="12"/>
  <c r="I63" i="12"/>
  <c r="J63" i="12"/>
  <c r="C64" i="12"/>
  <c r="D64" i="12"/>
  <c r="E64" i="12"/>
  <c r="F64" i="12"/>
  <c r="G64" i="12"/>
  <c r="H64" i="12"/>
  <c r="I64" i="12"/>
  <c r="J64" i="12"/>
  <c r="B64" i="12"/>
  <c r="B63" i="12"/>
  <c r="B62" i="12"/>
  <c r="C62" i="12"/>
  <c r="D62" i="12"/>
  <c r="E62" i="12"/>
  <c r="F62" i="12"/>
  <c r="G62" i="12"/>
  <c r="H62" i="12"/>
  <c r="I62" i="12"/>
  <c r="J62" i="12"/>
  <c r="D44" i="32"/>
  <c r="B29" i="32"/>
  <c r="G40" i="25"/>
  <c r="F40" i="25"/>
  <c r="E40" i="25"/>
  <c r="D40" i="25"/>
  <c r="B40" i="25"/>
  <c r="I40" i="25"/>
  <c r="B31" i="5"/>
  <c r="B58" i="5"/>
  <c r="E36" i="6"/>
  <c r="F36" i="6"/>
  <c r="D36" i="6"/>
  <c r="C36" i="6"/>
  <c r="C36" i="55"/>
  <c r="D36" i="55"/>
  <c r="B36" i="55"/>
  <c r="C33" i="12"/>
  <c r="D33" i="12"/>
  <c r="E33" i="12"/>
  <c r="F33" i="12"/>
  <c r="G33" i="12"/>
  <c r="H33" i="12"/>
  <c r="I33" i="12"/>
  <c r="J33" i="12"/>
  <c r="B33" i="12"/>
  <c r="J20" i="30" l="1"/>
  <c r="L20" i="30" s="1"/>
  <c r="L18" i="30"/>
  <c r="L58" i="5"/>
  <c r="L14" i="30"/>
</calcChain>
</file>

<file path=xl/sharedStrings.xml><?xml version="1.0" encoding="utf-8"?>
<sst xmlns="http://schemas.openxmlformats.org/spreadsheetml/2006/main" count="1448" uniqueCount="651">
  <si>
    <t>Tabell PB1</t>
  </si>
  <si>
    <t>År</t>
  </si>
  <si>
    <t>Nyregistreringar</t>
  </si>
  <si>
    <t>Avregistreringar</t>
  </si>
  <si>
    <t xml:space="preserve">därav </t>
  </si>
  <si>
    <t>Admi-</t>
  </si>
  <si>
    <t>Reellt</t>
  </si>
  <si>
    <t>Summa</t>
  </si>
  <si>
    <t>Utförda ur landet</t>
  </si>
  <si>
    <t>direkt-</t>
  </si>
  <si>
    <t>nistrativt</t>
  </si>
  <si>
    <t>skrotade</t>
  </si>
  <si>
    <t>(registrerade</t>
  </si>
  <si>
    <t>import</t>
  </si>
  <si>
    <t>personbilar)</t>
  </si>
  <si>
    <t>Totalt</t>
  </si>
  <si>
    <t xml:space="preserve">   </t>
  </si>
  <si>
    <t>Tabell PB2</t>
  </si>
  <si>
    <t xml:space="preserve">Vid </t>
  </si>
  <si>
    <t>Antal person-</t>
  </si>
  <si>
    <t>slutet av</t>
  </si>
  <si>
    <t>bilar i trafik</t>
  </si>
  <si>
    <t>år</t>
  </si>
  <si>
    <t>Kvinnor</t>
  </si>
  <si>
    <t>Män</t>
  </si>
  <si>
    <t>personliga</t>
  </si>
  <si>
    <t>i trafik</t>
  </si>
  <si>
    <t>företag</t>
  </si>
  <si>
    <t>invånare</t>
  </si>
  <si>
    <t>Tabell PB3</t>
  </si>
  <si>
    <t xml:space="preserve">Vid slutet av </t>
  </si>
  <si>
    <t>Tabell PB4</t>
  </si>
  <si>
    <t>Vid slutet av</t>
  </si>
  <si>
    <t>Leasade personbilar i trafik</t>
  </si>
  <si>
    <t>Fysiska personer</t>
  </si>
  <si>
    <t>Juridiska personer</t>
  </si>
  <si>
    <t>Vid</t>
  </si>
  <si>
    <t>slutet</t>
  </si>
  <si>
    <t>El</t>
  </si>
  <si>
    <t>Okänd</t>
  </si>
  <si>
    <t>-</t>
  </si>
  <si>
    <t>Tabell PB6</t>
  </si>
  <si>
    <t>Vid slutet av år</t>
  </si>
  <si>
    <t>Bensin</t>
  </si>
  <si>
    <t>Etanol</t>
  </si>
  <si>
    <t>Diesel</t>
  </si>
  <si>
    <t>Tabell PB9</t>
  </si>
  <si>
    <t>Årsmodell/tillverkningsår</t>
  </si>
  <si>
    <t xml:space="preserve">Totalt </t>
  </si>
  <si>
    <t>I trafik</t>
  </si>
  <si>
    <t>Avställda</t>
  </si>
  <si>
    <t xml:space="preserve">Byggverksamhet </t>
  </si>
  <si>
    <t xml:space="preserve">Hotell- och restaurangverksamhet </t>
  </si>
  <si>
    <t xml:space="preserve">Utbildning </t>
  </si>
  <si>
    <t xml:space="preserve">2) Dessa uppgifter är från beståndet och skiljer sig därför något från nyregistreringarna i övrigt. Detta beror på att bilar som t.ex. </t>
  </si>
  <si>
    <t>nyregistrerats i början på året kan hinna bli skrotade eller bli förda ur landet innan året är slut.</t>
  </si>
  <si>
    <t>Årsmodell/</t>
  </si>
  <si>
    <t>Antal</t>
  </si>
  <si>
    <t>tillverkningsår</t>
  </si>
  <si>
    <t>Tabell LB1</t>
  </si>
  <si>
    <t>Vid slutet</t>
  </si>
  <si>
    <t xml:space="preserve">     I trafik</t>
  </si>
  <si>
    <t xml:space="preserve">         Avställda</t>
  </si>
  <si>
    <t xml:space="preserve">        Nyregistreringar</t>
  </si>
  <si>
    <t>av år</t>
  </si>
  <si>
    <t>3 501 -</t>
  </si>
  <si>
    <t>Tabell LB2</t>
  </si>
  <si>
    <t>Flakbilar</t>
  </si>
  <si>
    <t>Skåpbilar</t>
  </si>
  <si>
    <t>Banke-</t>
  </si>
  <si>
    <t>Tankbilar</t>
  </si>
  <si>
    <t>Dragbilar</t>
  </si>
  <si>
    <t xml:space="preserve">Utbytbara </t>
  </si>
  <si>
    <t xml:space="preserve">därav kyl </t>
  </si>
  <si>
    <t>bilar</t>
  </si>
  <si>
    <t>karosserier</t>
  </si>
  <si>
    <t>och frys</t>
  </si>
  <si>
    <t xml:space="preserve">och </t>
  </si>
  <si>
    <t>containers</t>
  </si>
  <si>
    <t>Tabell LB3</t>
  </si>
  <si>
    <t>Tabell LB4</t>
  </si>
  <si>
    <t xml:space="preserve">   Totalvikt i kg </t>
  </si>
  <si>
    <t xml:space="preserve">    Totalvikt i kg </t>
  </si>
  <si>
    <t>leasing</t>
  </si>
  <si>
    <t>Tabell LB5</t>
  </si>
  <si>
    <t>Maximilastvikt</t>
  </si>
  <si>
    <t xml:space="preserve">i kg </t>
  </si>
  <si>
    <t xml:space="preserve">             –      500</t>
  </si>
  <si>
    <t xml:space="preserve">      501 –   1 000</t>
  </si>
  <si>
    <t xml:space="preserve">  1 001 –    1 500</t>
  </si>
  <si>
    <t xml:space="preserve">  1 501 –    2 000</t>
  </si>
  <si>
    <t xml:space="preserve">  2 001 –    2 500</t>
  </si>
  <si>
    <t xml:space="preserve">  2 501 –    3 000</t>
  </si>
  <si>
    <t xml:space="preserve">  3 001 –    3 500</t>
  </si>
  <si>
    <t xml:space="preserve">  3 501 –    4 000</t>
  </si>
  <si>
    <t xml:space="preserve">  4 001 –    5 000</t>
  </si>
  <si>
    <t xml:space="preserve">  5 001 –    6 000</t>
  </si>
  <si>
    <t xml:space="preserve">  6 001 –    7 000</t>
  </si>
  <si>
    <t xml:space="preserve">  7 001 –    8 000</t>
  </si>
  <si>
    <t xml:space="preserve">  8 001 –    9 000</t>
  </si>
  <si>
    <t xml:space="preserve">  9 001 –  10 000</t>
  </si>
  <si>
    <t>10 001 – 11 000</t>
  </si>
  <si>
    <t>11 001 – 12 000</t>
  </si>
  <si>
    <t>12 001 – 13 000</t>
  </si>
  <si>
    <t>13 001 – 14 000</t>
  </si>
  <si>
    <t>14 001 – 15 000</t>
  </si>
  <si>
    <t>15 001 – 16 000</t>
  </si>
  <si>
    <t>16 001 – 17 000</t>
  </si>
  <si>
    <t xml:space="preserve">17 001 – </t>
  </si>
  <si>
    <t>Tabell LB6</t>
  </si>
  <si>
    <t>Totalvikt i kg</t>
  </si>
  <si>
    <t xml:space="preserve">            –   1 600</t>
  </si>
  <si>
    <t xml:space="preserve">  1 601 –   2 000</t>
  </si>
  <si>
    <t xml:space="preserve">  2 001 –   2 500</t>
  </si>
  <si>
    <t xml:space="preserve">  2 501 –   3 000</t>
  </si>
  <si>
    <t xml:space="preserve">  3 001 –   3 500</t>
  </si>
  <si>
    <t xml:space="preserve">  3 501 –   6 000</t>
  </si>
  <si>
    <t xml:space="preserve">  6 001 – 10 000</t>
  </si>
  <si>
    <t>10 001 – 12 000</t>
  </si>
  <si>
    <t>12 001 – 16 000</t>
  </si>
  <si>
    <t>16 001 – 20 000</t>
  </si>
  <si>
    <t>20 001 – 22 000</t>
  </si>
  <si>
    <t>22 001 – 24 000</t>
  </si>
  <si>
    <t>24 001 – 26 000</t>
  </si>
  <si>
    <t>26 001 – 28 000</t>
  </si>
  <si>
    <t>28 001 – 30 000</t>
  </si>
  <si>
    <t xml:space="preserve">30 001 – </t>
  </si>
  <si>
    <t>Tabell LB7</t>
  </si>
  <si>
    <t xml:space="preserve">Totalvikt i kg </t>
  </si>
  <si>
    <t>Lastbilar ägda av kvinnor</t>
  </si>
  <si>
    <t>Lastbilar ägda av män</t>
  </si>
  <si>
    <t>Övriga</t>
  </si>
  <si>
    <t>Tabell LB9</t>
  </si>
  <si>
    <t>Tabell BU1</t>
  </si>
  <si>
    <t>Tabell BU2</t>
  </si>
  <si>
    <t>Antal passagerare</t>
  </si>
  <si>
    <t>Total</t>
  </si>
  <si>
    <t>Tabell BU3</t>
  </si>
  <si>
    <t>Tabell BU4</t>
  </si>
  <si>
    <t>Tabell BU5</t>
  </si>
  <si>
    <t>Tabell MC1</t>
  </si>
  <si>
    <t>Tabell MC2</t>
  </si>
  <si>
    <t>Cylindervolym</t>
  </si>
  <si>
    <t xml:space="preserve">    Nyregistreringar</t>
  </si>
  <si>
    <t xml:space="preserve">    Avregistreringar</t>
  </si>
  <si>
    <t xml:space="preserve">            –    125</t>
  </si>
  <si>
    <t xml:space="preserve">    126 –    600</t>
  </si>
  <si>
    <t xml:space="preserve">    601 – 1 000</t>
  </si>
  <si>
    <t xml:space="preserve">1 001 –          </t>
  </si>
  <si>
    <t>Tabell MC3</t>
  </si>
  <si>
    <t xml:space="preserve">   I trafik</t>
  </si>
  <si>
    <t xml:space="preserve">   Avställda </t>
  </si>
  <si>
    <t>Tabell MC4</t>
  </si>
  <si>
    <t>– 125</t>
  </si>
  <si>
    <t>126–600</t>
  </si>
  <si>
    <t>Tabell MP1</t>
  </si>
  <si>
    <t>Tabell MP2</t>
  </si>
  <si>
    <t>Tabell MP3</t>
  </si>
  <si>
    <t>Ägarens ålder</t>
  </si>
  <si>
    <t>Totalt fysiska personer</t>
  </si>
  <si>
    <t xml:space="preserve">     -17</t>
  </si>
  <si>
    <t>18-20</t>
  </si>
  <si>
    <t>21-30</t>
  </si>
  <si>
    <t>31-40</t>
  </si>
  <si>
    <t>41-50</t>
  </si>
  <si>
    <t>51-60</t>
  </si>
  <si>
    <t>61-70</t>
  </si>
  <si>
    <t>71-80</t>
  </si>
  <si>
    <t>81-</t>
  </si>
  <si>
    <t>Tabell TR1</t>
  </si>
  <si>
    <t>Nyregist-</t>
  </si>
  <si>
    <t>Avregist-</t>
  </si>
  <si>
    <t>reringar</t>
  </si>
  <si>
    <t>Tabell TR2</t>
  </si>
  <si>
    <t>inom</t>
  </si>
  <si>
    <t>inom övriga</t>
  </si>
  <si>
    <t>jordbruk</t>
  </si>
  <si>
    <t>skogsbruk</t>
  </si>
  <si>
    <t>näringsområden</t>
  </si>
  <si>
    <t>Tabell TR3</t>
  </si>
  <si>
    <t xml:space="preserve">Tjänstevikt i kg </t>
  </si>
  <si>
    <t>– 1 300</t>
  </si>
  <si>
    <t>1 301 – 2 500</t>
  </si>
  <si>
    <t>2 501 – 3 000</t>
  </si>
  <si>
    <t>3 001 – 7 000</t>
  </si>
  <si>
    <t>7 001 –</t>
  </si>
  <si>
    <t>Tabell TR4</t>
  </si>
  <si>
    <t>Tjänstevikt i kg</t>
  </si>
  <si>
    <t>Övriga drivmedel</t>
  </si>
  <si>
    <t xml:space="preserve">          – 1 300</t>
  </si>
  <si>
    <t>Tabell TS1</t>
  </si>
  <si>
    <t xml:space="preserve">reringar </t>
  </si>
  <si>
    <t xml:space="preserve">Fysiska personer </t>
  </si>
  <si>
    <t>Juridiska</t>
  </si>
  <si>
    <t>personer</t>
  </si>
  <si>
    <t>Tabell SL1</t>
  </si>
  <si>
    <t xml:space="preserve">Vid slutet </t>
  </si>
  <si>
    <t>av  år</t>
  </si>
  <si>
    <t>Tabell SL2</t>
  </si>
  <si>
    <t>Husvagnar</t>
  </si>
  <si>
    <t xml:space="preserve">Påhängsvagnar </t>
  </si>
  <si>
    <t>Båttrailers</t>
  </si>
  <si>
    <t>Flak och skåp</t>
  </si>
  <si>
    <t>Övriga släpvagnar</t>
  </si>
  <si>
    <t>Tabell SL3</t>
  </si>
  <si>
    <t>Tabell SL4</t>
  </si>
  <si>
    <t>15 001   -</t>
  </si>
  <si>
    <t>Tabell RS1</t>
  </si>
  <si>
    <t>Län</t>
  </si>
  <si>
    <t>Personbilar</t>
  </si>
  <si>
    <t xml:space="preserve">           Lastbilar</t>
  </si>
  <si>
    <t>Bussar</t>
  </si>
  <si>
    <t>Motorcyklar</t>
  </si>
  <si>
    <t xml:space="preserve">Mopeder </t>
  </si>
  <si>
    <t>Traktorer</t>
  </si>
  <si>
    <t>Släpvagnar</t>
  </si>
  <si>
    <t xml:space="preserve">          Totalvikt i kg</t>
  </si>
  <si>
    <t>därav</t>
  </si>
  <si>
    <t>klass I</t>
  </si>
  <si>
    <t xml:space="preserve">Stockholm      </t>
  </si>
  <si>
    <t xml:space="preserve">Södermanland   </t>
  </si>
  <si>
    <t xml:space="preserve">Östergötland   </t>
  </si>
  <si>
    <t xml:space="preserve">Jönköping      </t>
  </si>
  <si>
    <t xml:space="preserve">Kronoberg      </t>
  </si>
  <si>
    <t xml:space="preserve">Gotland        </t>
  </si>
  <si>
    <t xml:space="preserve">Halland        </t>
  </si>
  <si>
    <t>Västra Götaland</t>
  </si>
  <si>
    <t xml:space="preserve">Värmland       </t>
  </si>
  <si>
    <t xml:space="preserve">Västmanland    </t>
  </si>
  <si>
    <t xml:space="preserve">Dalarna        </t>
  </si>
  <si>
    <t xml:space="preserve">Gävleborg      </t>
  </si>
  <si>
    <t xml:space="preserve">Västernorrland </t>
  </si>
  <si>
    <t xml:space="preserve">Jämtland       </t>
  </si>
  <si>
    <t xml:space="preserve">Västerbotten   </t>
  </si>
  <si>
    <t xml:space="preserve">Norrbotten     </t>
  </si>
  <si>
    <t>Tabell RS2</t>
  </si>
  <si>
    <t xml:space="preserve">Blekinge         </t>
  </si>
  <si>
    <t>Tabell RS3</t>
  </si>
  <si>
    <t>Tabell RS4</t>
  </si>
  <si>
    <t xml:space="preserve">   Taxi </t>
  </si>
  <si>
    <t xml:space="preserve">Uppsala          </t>
  </si>
  <si>
    <t xml:space="preserve">Kalmar           </t>
  </si>
  <si>
    <t xml:space="preserve">Skåne            </t>
  </si>
  <si>
    <t xml:space="preserve">Örebro           </t>
  </si>
  <si>
    <t>Tabell RS5</t>
  </si>
  <si>
    <t>Tabell RS6</t>
  </si>
  <si>
    <t>Tabell KÖ1</t>
  </si>
  <si>
    <t>Ålder</t>
  </si>
  <si>
    <t>18-24</t>
  </si>
  <si>
    <t>25-44</t>
  </si>
  <si>
    <t>45-64</t>
  </si>
  <si>
    <t>65-79</t>
  </si>
  <si>
    <t>80-</t>
  </si>
  <si>
    <t>Tabell KÖ2</t>
  </si>
  <si>
    <t>Tabell KÖ3</t>
  </si>
  <si>
    <t>Ägarens näringsgrenstillhörighet enligt SNI 2007</t>
  </si>
  <si>
    <t>Tabell KÖ4</t>
  </si>
  <si>
    <t xml:space="preserve">Kvinnor </t>
  </si>
  <si>
    <t>Okänd näringsgren</t>
  </si>
  <si>
    <t xml:space="preserve">Jordbruk, skogsbruk och fiske </t>
  </si>
  <si>
    <t>Utvinning av mineral</t>
  </si>
  <si>
    <t>Tillverkning</t>
  </si>
  <si>
    <t xml:space="preserve">Försörjning av el, gas, värme och kyla </t>
  </si>
  <si>
    <t xml:space="preserve">Vattenförsörjning; avloppsrening, avfallshantering och sanering </t>
  </si>
  <si>
    <t>Handel; reparation av motorfordon och motorcyklar</t>
  </si>
  <si>
    <t xml:space="preserve">Transport och magasinering </t>
  </si>
  <si>
    <t xml:space="preserve">      därav:  Bildetaljhandel  </t>
  </si>
  <si>
    <t xml:space="preserve">      därav:  Bilreparationsverkstäder </t>
  </si>
  <si>
    <t xml:space="preserve">Informations- och kommunikationsverksamhet </t>
  </si>
  <si>
    <t>Fastighetsverksamhet</t>
  </si>
  <si>
    <t xml:space="preserve">Verksamhet inom juridik, ekonomi, vetenskap och teknik </t>
  </si>
  <si>
    <t xml:space="preserve">Uthyrning, fastighetsservice, resetjänster och andra stödtjänster </t>
  </si>
  <si>
    <t xml:space="preserve">Vård och omsorg; sociala tjänster </t>
  </si>
  <si>
    <t xml:space="preserve">Kultur, nöje och fritid </t>
  </si>
  <si>
    <t xml:space="preserve">Annan serviceverksamhet </t>
  </si>
  <si>
    <t xml:space="preserve">Verksamhet vid internationella org, utländska ambassader o.d. </t>
  </si>
  <si>
    <t xml:space="preserve">      därav:  Tillverkning av motorfordon och släpvagnar </t>
  </si>
  <si>
    <t xml:space="preserve">      därav:  Lastbilsåkerier</t>
  </si>
  <si>
    <t>körkortsinnehavare</t>
  </si>
  <si>
    <t>Fysiska</t>
  </si>
  <si>
    <t xml:space="preserve"> personer</t>
  </si>
  <si>
    <t>Därav nyregistrerade under året</t>
  </si>
  <si>
    <t xml:space="preserve">Övriga </t>
  </si>
  <si>
    <t xml:space="preserve">Årsmodell/    </t>
  </si>
  <si>
    <t>Tillverkningsår</t>
  </si>
  <si>
    <t>Andel (%)</t>
  </si>
  <si>
    <t xml:space="preserve">   Lastbilar i yrkesmässig trafik</t>
  </si>
  <si>
    <t xml:space="preserve">    Lastbilar i firmabilstrafik</t>
  </si>
  <si>
    <t>trafik</t>
  </si>
  <si>
    <t>Firmabils-</t>
  </si>
  <si>
    <t>Yrkesmässig</t>
  </si>
  <si>
    <t>1 001 –</t>
  </si>
  <si>
    <t>(%)</t>
  </si>
  <si>
    <t>Andel</t>
  </si>
  <si>
    <t>släpvagnar</t>
  </si>
  <si>
    <t>Ålder på</t>
  </si>
  <si>
    <t>Tung lastbil</t>
  </si>
  <si>
    <t>Buss</t>
  </si>
  <si>
    <t>Personbil / lätt lastbil</t>
  </si>
  <si>
    <t>Motorcykel (lätt / tung)</t>
  </si>
  <si>
    <t>personbilar</t>
  </si>
  <si>
    <r>
      <t>nyreg</t>
    </r>
    <r>
      <rPr>
        <vertAlign val="superscript"/>
        <sz val="8"/>
        <rFont val="Arial"/>
        <family val="2"/>
      </rPr>
      <t>2)</t>
    </r>
  </si>
  <si>
    <r>
      <t>Lorries in use by type of economic acitivity</t>
    </r>
    <r>
      <rPr>
        <vertAlign val="superscript"/>
        <sz val="9"/>
        <rFont val="Arial"/>
        <family val="2"/>
      </rPr>
      <t xml:space="preserve"> </t>
    </r>
    <r>
      <rPr>
        <sz val="9"/>
        <rFont val="Arial"/>
        <family val="2"/>
      </rPr>
      <t xml:space="preserve">of ownership and permissible maximum weight </t>
    </r>
  </si>
  <si>
    <t>..</t>
  </si>
  <si>
    <t>1 001 - 1 100</t>
  </si>
  <si>
    <t>1 101 - 1 200</t>
  </si>
  <si>
    <t>1 201 - 1 300</t>
  </si>
  <si>
    <t>1 301 - 1 400</t>
  </si>
  <si>
    <t>1 401 - 1 500</t>
  </si>
  <si>
    <t>1 501 - 1 600</t>
  </si>
  <si>
    <t>1 601 - 1 700</t>
  </si>
  <si>
    <t>1 701 - 2 000</t>
  </si>
  <si>
    <t>2 001 - 2 500</t>
  </si>
  <si>
    <t>2 501 - 3 000</t>
  </si>
  <si>
    <t xml:space="preserve">3 001- </t>
  </si>
  <si>
    <t xml:space="preserve">  901  - 1 000</t>
  </si>
  <si>
    <t xml:space="preserve">          -    900</t>
  </si>
  <si>
    <t>Tabell SS1</t>
  </si>
  <si>
    <t>Tabell TH1</t>
  </si>
  <si>
    <t>Fotogen</t>
  </si>
  <si>
    <t>Tabell LB10</t>
  </si>
  <si>
    <r>
      <rPr>
        <i/>
        <sz val="8"/>
        <rFont val="Arial"/>
        <family val="2"/>
      </rPr>
      <t>Anmärkning</t>
    </r>
    <r>
      <rPr>
        <sz val="8"/>
        <rFont val="Arial"/>
        <family val="2"/>
      </rPr>
      <t xml:space="preserve">: Från juli 2010 gäller nya karosserikoder vilket kan leda till underskattning av vissa karosserigrupper. </t>
    </r>
  </si>
  <si>
    <r>
      <t>Terrängskotrar</t>
    </r>
    <r>
      <rPr>
        <vertAlign val="superscript"/>
        <sz val="8"/>
        <rFont val="Arial"/>
        <family val="2"/>
      </rPr>
      <t>1)</t>
    </r>
  </si>
  <si>
    <t xml:space="preserve">            –     600</t>
  </si>
  <si>
    <t xml:space="preserve">    601 –   1 500</t>
  </si>
  <si>
    <t xml:space="preserve"> 5 001 – 10 000</t>
  </si>
  <si>
    <t>10 001 – 15 000</t>
  </si>
  <si>
    <t xml:space="preserve"> 3 501 –   5 000</t>
  </si>
  <si>
    <t xml:space="preserve"> 3 001 –   3 500</t>
  </si>
  <si>
    <t xml:space="preserve"> 2 501 –   3 000</t>
  </si>
  <si>
    <t xml:space="preserve"> 2 001 –   2 500</t>
  </si>
  <si>
    <t xml:space="preserve"> 1 501 –   2 000</t>
  </si>
  <si>
    <t>601–1 000</t>
  </si>
  <si>
    <t>därav lätta (-3 500 kg)</t>
  </si>
  <si>
    <t>Kontaktperson:</t>
  </si>
  <si>
    <t xml:space="preserve">Tabell PB1 </t>
  </si>
  <si>
    <t xml:space="preserve">Tabell PB2 </t>
  </si>
  <si>
    <t xml:space="preserve">Tabell PB3 </t>
  </si>
  <si>
    <t xml:space="preserve">Tabell PB4 </t>
  </si>
  <si>
    <t>Lastbilar</t>
  </si>
  <si>
    <t xml:space="preserve">Tabell LB1 </t>
  </si>
  <si>
    <t xml:space="preserve">Tabell LB2 </t>
  </si>
  <si>
    <t xml:space="preserve">Tabell LB3 </t>
  </si>
  <si>
    <t xml:space="preserve">Tabell LB4 </t>
  </si>
  <si>
    <t xml:space="preserve">Tabell LB5 </t>
  </si>
  <si>
    <t xml:space="preserve">Tabell LB6 </t>
  </si>
  <si>
    <t xml:space="preserve">Tabell LB7 </t>
  </si>
  <si>
    <t xml:space="preserve">Tabell LB8 </t>
  </si>
  <si>
    <t xml:space="preserve">Tabell LB9 </t>
  </si>
  <si>
    <t xml:space="preserve">Tabell LB10 </t>
  </si>
  <si>
    <t xml:space="preserve">Tabell BU1 </t>
  </si>
  <si>
    <t xml:space="preserve">Tabell BU2 </t>
  </si>
  <si>
    <t xml:space="preserve">Tabell BU3 </t>
  </si>
  <si>
    <t>Mopeder klass I</t>
  </si>
  <si>
    <t>Terrängskotrar</t>
  </si>
  <si>
    <t>Regional statistik</t>
  </si>
  <si>
    <t>Körkortsinnehav</t>
  </si>
  <si>
    <t>121 -</t>
  </si>
  <si>
    <t>101 – 120</t>
  </si>
  <si>
    <t xml:space="preserve"> 91 – 100</t>
  </si>
  <si>
    <t xml:space="preserve"> 81 – 90</t>
  </si>
  <si>
    <t xml:space="preserve"> 71 – 80</t>
  </si>
  <si>
    <t xml:space="preserve"> 61 – 70</t>
  </si>
  <si>
    <t xml:space="preserve"> 51 – 60</t>
  </si>
  <si>
    <t xml:space="preserve"> 41 – 50</t>
  </si>
  <si>
    <t xml:space="preserve"> 21 – 40</t>
  </si>
  <si>
    <t xml:space="preserve">      – 20</t>
  </si>
  <si>
    <t xml:space="preserve">Stockholms län      </t>
  </si>
  <si>
    <t xml:space="preserve">Uppsala län         </t>
  </si>
  <si>
    <t xml:space="preserve">Södermanlands län   </t>
  </si>
  <si>
    <t xml:space="preserve">Östergötlands län   </t>
  </si>
  <si>
    <t xml:space="preserve">Jönköpings län      </t>
  </si>
  <si>
    <t xml:space="preserve">Kronobergs län      </t>
  </si>
  <si>
    <t xml:space="preserve">Kalmar län          </t>
  </si>
  <si>
    <t xml:space="preserve">Gotlands län        </t>
  </si>
  <si>
    <t xml:space="preserve">Blekinge län        </t>
  </si>
  <si>
    <t xml:space="preserve">Skåne län           </t>
  </si>
  <si>
    <t xml:space="preserve">Hallands län        </t>
  </si>
  <si>
    <t>Västra Götalands län</t>
  </si>
  <si>
    <t xml:space="preserve">Värmlands län       </t>
  </si>
  <si>
    <t xml:space="preserve">Örebro län          </t>
  </si>
  <si>
    <t xml:space="preserve">Västmanlands län    </t>
  </si>
  <si>
    <t xml:space="preserve">Dalarnas län        </t>
  </si>
  <si>
    <t xml:space="preserve">Gävleborgs län      </t>
  </si>
  <si>
    <t xml:space="preserve">Västernorrlands län </t>
  </si>
  <si>
    <t xml:space="preserve">Jämtlands län       </t>
  </si>
  <si>
    <t xml:space="preserve">Västerbottens län   </t>
  </si>
  <si>
    <t xml:space="preserve">Norrbottens län     </t>
  </si>
  <si>
    <t>Tabell LB8</t>
  </si>
  <si>
    <t>Tabell PB5</t>
  </si>
  <si>
    <t>Tabell PB7</t>
  </si>
  <si>
    <t>Tabell PB8</t>
  </si>
  <si>
    <t>Innehåll/Content</t>
  </si>
  <si>
    <t>Anette Myhr</t>
  </si>
  <si>
    <t>tel: 010-414 42 17, e-post: anette.myhr@trafa.se</t>
  </si>
  <si>
    <t>SCB (producent)</t>
  </si>
  <si>
    <t>Elhybrid</t>
  </si>
  <si>
    <t>Laddhybrid</t>
  </si>
  <si>
    <t xml:space="preserve"> ur landet </t>
  </si>
  <si>
    <t>Snöskotrar</t>
  </si>
  <si>
    <t>Terränghjulingar</t>
  </si>
  <si>
    <t>Elhybrider</t>
  </si>
  <si>
    <t>Laddhybrider</t>
  </si>
  <si>
    <t>utförda</t>
  </si>
  <si>
    <t>Biodiesel</t>
  </si>
  <si>
    <t>Djursläp</t>
  </si>
  <si>
    <r>
      <t>per 1 000</t>
    </r>
    <r>
      <rPr>
        <vertAlign val="superscript"/>
        <sz val="8"/>
        <rFont val="Arial"/>
        <family val="2"/>
      </rPr>
      <t>1)</t>
    </r>
  </si>
  <si>
    <t xml:space="preserve">1) Ökningen beror på att Transportstyrelsen under augusti/september 2013 gjorde en genomgång av avställda fordon vilket resulterat i fler avregistreringar än normalt. </t>
  </si>
  <si>
    <t>importerade av</t>
  </si>
  <si>
    <t>fysiska personer</t>
  </si>
  <si>
    <t>1)</t>
  </si>
  <si>
    <t xml:space="preserve">1) Ökningen beror på att Transportstyrelsen under augusti/september 2013 gjorde en genomgång av </t>
  </si>
  <si>
    <t xml:space="preserve">avställda fordon vilket resulterat i fler avregistreringar än normalt. </t>
  </si>
  <si>
    <t>Lastbilar ägda av fysiska personer</t>
  </si>
  <si>
    <t>Lastbilar ägda av juridiska personer</t>
  </si>
  <si>
    <t xml:space="preserve">Lorries in use, used in transport for hire or reward or transport on own account by type of owner, permissible maximum weight and </t>
  </si>
  <si>
    <t>I trafik, 
juridiska personer</t>
  </si>
  <si>
    <t>Avställda, 
jurdiska personer</t>
  </si>
  <si>
    <t>Fysiska 
personer</t>
  </si>
  <si>
    <t xml:space="preserve">Stockholms län       </t>
  </si>
  <si>
    <t xml:space="preserve">Uppsala län          </t>
  </si>
  <si>
    <t xml:space="preserve">Södermanlands län    </t>
  </si>
  <si>
    <t xml:space="preserve">Östergötlands län    </t>
  </si>
  <si>
    <t xml:space="preserve">Jönköpings län       </t>
  </si>
  <si>
    <t xml:space="preserve">Kronobergs län       </t>
  </si>
  <si>
    <t xml:space="preserve">Kalmar län           </t>
  </si>
  <si>
    <t xml:space="preserve">Gotlands län         </t>
  </si>
  <si>
    <t xml:space="preserve">Blekinge län         </t>
  </si>
  <si>
    <t xml:space="preserve">Skåne län            </t>
  </si>
  <si>
    <t xml:space="preserve">Hallands län         </t>
  </si>
  <si>
    <t xml:space="preserve">Västra Götalands län </t>
  </si>
  <si>
    <t xml:space="preserve">Värmlands län        </t>
  </si>
  <si>
    <t xml:space="preserve">Örebro län           </t>
  </si>
  <si>
    <t xml:space="preserve">Västmanlands län     </t>
  </si>
  <si>
    <t xml:space="preserve">Dalarnas län         </t>
  </si>
  <si>
    <t xml:space="preserve">Gävleborgs län       </t>
  </si>
  <si>
    <t xml:space="preserve">Västernorrlands län  </t>
  </si>
  <si>
    <t xml:space="preserve">Jämtlands län        </t>
  </si>
  <si>
    <t xml:space="preserve">Västerbottens län    </t>
  </si>
  <si>
    <t xml:space="preserve">Norrbottens län      </t>
  </si>
  <si>
    <t>Personbilar ägda av fysiska personer</t>
  </si>
  <si>
    <t>Personbilar ägda av juridiska personer</t>
  </si>
  <si>
    <t>dragfordon</t>
  </si>
  <si>
    <t>Dragfordon</t>
  </si>
  <si>
    <t>1) Personbilar fördelat på befolkningen, inklusive bilar ägda av juridiska personer.</t>
  </si>
  <si>
    <t>Personbilar i trafik</t>
  </si>
  <si>
    <t>ägda av kvinnor</t>
  </si>
  <si>
    <t>ägda av
 män</t>
  </si>
  <si>
    <t>ägda av 
juridisk person</t>
  </si>
  <si>
    <t>Personbilar 
leasade
minst 1 år</t>
  </si>
  <si>
    <t>1) SNI 2007 Svensk standard för näringsgrensindelning (SNI) 2007 års standard (meddelanden i samordningsfrågor</t>
  </si>
  <si>
    <t>SNI 2007 Standard för svensk näringsgrensindelning 2007).</t>
  </si>
  <si>
    <t xml:space="preserve"> </t>
  </si>
  <si>
    <t>2) Består främst av personer med skyddad identitet som inte blir registrerade på någon kommun.</t>
  </si>
  <si>
    <t>1) Består främst av personer med skyddad identitet som inte blir registrerade på någon kommun.</t>
  </si>
  <si>
    <t>r</t>
  </si>
  <si>
    <t>Offentlig förvaltning och försvar; obligatorisk socialförsäkring</t>
  </si>
  <si>
    <t>Förvärvsarbete i hushåll; hushållens produktion för eget bruk</t>
  </si>
  <si>
    <t xml:space="preserve">           tunga (3 501 -)</t>
  </si>
  <si>
    <t xml:space="preserve"> SNI 2007 Standard för svensk näringsgrensindelning 2007).</t>
  </si>
  <si>
    <t>1) Terrängskotrar som inte kan klassas som varken snöskotrar eller terränghjulingar.</t>
  </si>
  <si>
    <r>
      <t xml:space="preserve">Teckenförklaringar – </t>
    </r>
    <r>
      <rPr>
        <b/>
        <i/>
        <sz val="10"/>
        <color indexed="8"/>
        <rFont val="Arial"/>
        <family val="2"/>
      </rPr>
      <t>Explanation of symbols</t>
    </r>
  </si>
  <si>
    <t>Uppgift inte tillgänglig</t>
  </si>
  <si>
    <t>Not applicable</t>
  </si>
  <si>
    <t>.</t>
  </si>
  <si>
    <t>Ingen uppgift kan förkomma</t>
  </si>
  <si>
    <t>Data not available</t>
  </si>
  <si>
    <t>Intet finns att redovisa</t>
  </si>
  <si>
    <t>Nothing to report</t>
  </si>
  <si>
    <t>≤</t>
  </si>
  <si>
    <t>Mindre än eller lika med</t>
  </si>
  <si>
    <t>Less then or equal to</t>
  </si>
  <si>
    <t>&gt;</t>
  </si>
  <si>
    <t>Större än</t>
  </si>
  <si>
    <t>Greater than</t>
  </si>
  <si>
    <t>Reviderad uppgift</t>
  </si>
  <si>
    <t>Revised figure</t>
  </si>
  <si>
    <t>Mer om statistiken</t>
  </si>
  <si>
    <t>Teckenförklaringar</t>
  </si>
  <si>
    <t>1) Män + Kvinnor summerar inte till totalt antal fysiska personer då det finns 2 individer med okänt kön.</t>
  </si>
  <si>
    <t xml:space="preserve">okänd </t>
  </si>
  <si>
    <r>
      <rPr>
        <i/>
        <sz val="8"/>
        <rFont val="Arial"/>
        <family val="2"/>
      </rPr>
      <t xml:space="preserve">Anmärkning: </t>
    </r>
    <r>
      <rPr>
        <sz val="8"/>
        <rFont val="Arial"/>
        <family val="2"/>
      </rPr>
      <t>Husbilar är inget separat fordonsslag utan är en delmängd av personbilar och lastbilar, se "Mer om statistiken".</t>
    </r>
  </si>
  <si>
    <t>Innehav av körkort klass B (personbil och lätt lastbil) i andel av befolkningen efter län och ålder vid slutet av år 2017</t>
  </si>
  <si>
    <t>Innehav av körkort klass C och D (tung lastbil och buss) efter län och ålder vid slutet av år 2017</t>
  </si>
  <si>
    <t xml:space="preserve">       Lastbilar</t>
  </si>
  <si>
    <t xml:space="preserve">       Totalvikt i kg</t>
  </si>
  <si>
    <t>husbilar</t>
  </si>
  <si>
    <r>
      <t xml:space="preserve">Totalt antal bilar per 1000 invånare </t>
    </r>
    <r>
      <rPr>
        <vertAlign val="superscript"/>
        <sz val="8"/>
        <rFont val="Arial"/>
        <family val="2"/>
      </rPr>
      <t>1)</t>
    </r>
  </si>
  <si>
    <r>
      <t xml:space="preserve">Fysiska personers bilar per 1000 invånare </t>
    </r>
    <r>
      <rPr>
        <vertAlign val="superscript"/>
        <sz val="8"/>
        <rFont val="Arial"/>
        <family val="2"/>
      </rPr>
      <t>2)</t>
    </r>
  </si>
  <si>
    <t>2) Privatägda personbilar fördelat på befolkningen, exklusive bilar ägda av juridiska personer.</t>
  </si>
  <si>
    <t>3) Består främst av personer med skyddad identitet som inte blir registrerade på någon kommun.</t>
  </si>
  <si>
    <t xml:space="preserve">näringsidkare 
</t>
  </si>
  <si>
    <t xml:space="preserve">därav
</t>
  </si>
  <si>
    <t xml:space="preserve">enskild 
</t>
  </si>
  <si>
    <t>Innehav av körkort klass A (motorcykel) i andel av befolkningen efter län och ålder vid slutet av år 2017</t>
  </si>
  <si>
    <t>Körkortsinnehav (antal) för kvinnor och män fördelat på fordonsslag och körkortsinnehavarens ålder vid slutet av år 2017</t>
  </si>
  <si>
    <t>2)</t>
  </si>
  <si>
    <t>2) From 1 januari 2018 krav på Euro 4. Mopeder med lägre avgasklass var tvungna att tas i bruk innan dess.</t>
  </si>
  <si>
    <t>2) From 1 januari 2017 krav på Euro 4. Motorcyklar med lägre avgasklass var tvungna att tas i bruk innan dess.</t>
  </si>
  <si>
    <t>1) Personbilar, inklusive bilar ägda av juridiska personer, fördelat på befolkningen.</t>
  </si>
  <si>
    <t>Ägd av juridisk person</t>
  </si>
  <si>
    <t xml:space="preserve">Total </t>
  </si>
  <si>
    <r>
      <t>Okänt län</t>
    </r>
    <r>
      <rPr>
        <vertAlign val="superscript"/>
        <sz val="8"/>
        <rFont val="Arial"/>
        <family val="2"/>
      </rPr>
      <t>1)</t>
    </r>
    <r>
      <rPr>
        <sz val="8"/>
        <rFont val="Arial"/>
        <family val="2"/>
      </rPr>
      <t xml:space="preserve">    </t>
    </r>
  </si>
  <si>
    <t xml:space="preserve">1) Här ingår både snöskotrar, terränghjulingar och de terrängskotrar som inte går att klassa som snöskoter eller terränghjuling, därav differens mot om man summerar nedanstående tabeller. </t>
  </si>
  <si>
    <t>A</t>
  </si>
  <si>
    <t>B</t>
  </si>
  <si>
    <t>I</t>
  </si>
  <si>
    <t>II</t>
  </si>
  <si>
    <t>III</t>
  </si>
  <si>
    <r>
      <t>Bussklass</t>
    </r>
    <r>
      <rPr>
        <vertAlign val="superscript"/>
        <sz val="8"/>
        <rFont val="Arial"/>
        <family val="2"/>
      </rPr>
      <t>1)</t>
    </r>
  </si>
  <si>
    <t xml:space="preserve">Finans- och försäkringsverksamhet </t>
  </si>
  <si>
    <t xml:space="preserve">      därav:  Uthyrning och leasing av personbilar och lätta motorfordon</t>
  </si>
  <si>
    <t>Passenger cars by type of economic acitivity of ownership and status at the end of year 2018</t>
  </si>
  <si>
    <t>Personbilar i trafik efter årsmodell/tillverkningsår och ägare vid slutet av år 2018</t>
  </si>
  <si>
    <t>Passenger cars in use by year of model/construction and owner at the end of year 2018</t>
  </si>
  <si>
    <t>Personbilar, nyregistreringar samt avregistreringar efter avregistreringsorsak, årsvis 2009–2018</t>
  </si>
  <si>
    <t>Personbilar i trafik efter ägare, årsvis 2009–2018</t>
  </si>
  <si>
    <t>Passenger cars in use by owner, by year 2009–2018</t>
  </si>
  <si>
    <t>Släpvagnar i trafik efter karosseri, årsvis 2009–2018</t>
  </si>
  <si>
    <t>Trailers in use by type of body, by year 2009–2018</t>
  </si>
  <si>
    <t>Släpvagnar, bestånd efter status, nyregistreringar och avregistreringar, årsvis 2009–2018</t>
  </si>
  <si>
    <t>Trailers, stock by status, new registrations and deregistrations, by year 2009–2018</t>
  </si>
  <si>
    <t>Nyregistreringar av släpvagnar efter karosseri, årsvis 2009–2018</t>
  </si>
  <si>
    <t>New registrations of trailers by type of body, by year 2009–2018</t>
  </si>
  <si>
    <t>Cross-country scooters, stock by status, new registrations and deregistrations, by year 2009–2018</t>
  </si>
  <si>
    <t>Traktorer, bestånd efter status, nyregistreringar och avregistreringar, årsvis 2009–2018</t>
  </si>
  <si>
    <t>Tractors, stock, new registrations and deregistrations, by year 2009–2018</t>
  </si>
  <si>
    <t>Traktorer i trafik efter ägarens näringsgrenstillhörighet, årsvis 2009–2018</t>
  </si>
  <si>
    <t>Tractors in use according to economic activity of ownership, by year 2009–2018</t>
  </si>
  <si>
    <t>Mopeder klass I, nyregistreringar och avregistreringar efter ägare, årsvis 2009–2018</t>
  </si>
  <si>
    <t>New registrations and deregistrations of mopeds class 1 by owner, by year 2009–2018</t>
  </si>
  <si>
    <t>Mopeder klass I, bestånd efter status och ägare, årsvis 2009–2018</t>
  </si>
  <si>
    <t>Mopeds class 1, stock by status and owner, by year 2009–2018</t>
  </si>
  <si>
    <t>Motorcyklar, bestånd efter status och ägare, årsvis 2009–2018</t>
  </si>
  <si>
    <t>Motorcycles, stock by status and owner, by year 2009–2018</t>
  </si>
  <si>
    <t>Motorcyklar, nyregistreringar och avregistreringar efter ägare, årsvis 2009–2018</t>
  </si>
  <si>
    <t>New registrations and deregistrations of motorcyles by owner, by year 2009–2018</t>
  </si>
  <si>
    <t>Bussar i trafik efter drivmedel, årsvis 2009–2018</t>
  </si>
  <si>
    <t>Buses in use by fuel, by year 2009–2018</t>
  </si>
  <si>
    <t>Bussar, bestånd efter status, nyregistreringar samt avregistreringar, årsvis 2009–2018</t>
  </si>
  <si>
    <t>Buses, stock by status, new registrations and deregistrations, by year 2009–2018</t>
  </si>
  <si>
    <t>Bussar i trafik och avställda fördelat på ägare, yrkesmässig trafik och firmabilstrafik, årsvis 2009–2018</t>
  </si>
  <si>
    <t>Buses in use by fuel in public service and on own account, by year 2009–2018</t>
  </si>
  <si>
    <t>Lätta lastbilar i trafik efter drivmedel, årsvis 2009–2018</t>
  </si>
  <si>
    <t>Light lorries in use by fuel, by year 2009–2018</t>
  </si>
  <si>
    <t>Tunga lastbilar i trafik efter drivmedel, årsvis 2009–2018</t>
  </si>
  <si>
    <t>Heavy lorries in use by fuel, by year 2009–2018</t>
  </si>
  <si>
    <t>Avställda lastbilar efter karosseri, årsvis 2009–2018</t>
  </si>
  <si>
    <t>Lorries not in use by type of body, by year 2009–2018</t>
  </si>
  <si>
    <t>Lastbilar i trafik efter ägande, yrkesmässig trafik, firmabilstrafik, totalvikt och leasing, årsvis 2009–2018</t>
  </si>
  <si>
    <t>leasing, by year 2009–2018</t>
  </si>
  <si>
    <t>Lastbilar, bestånd efter status och totalvikt, nyregistreringar efter totalvikt samt avregistreringar, årsvis 2009–2018</t>
  </si>
  <si>
    <t>Lorries, stock by status, new registrations by permissible gross vehicle weight and deregistrations, by year 2009–2018</t>
  </si>
  <si>
    <t>Lastbilar i trafik efter karosseri, årsvis 2009–2018</t>
  </si>
  <si>
    <t>Lorries in use by type of body, by year 2009–2018</t>
  </si>
  <si>
    <t>Nyregistrerade lastbilar efter karosseri, årsvis 2009–2018</t>
  </si>
  <si>
    <t>New registrations of lorries by type of body, by year 2009–2018</t>
  </si>
  <si>
    <t>Husbilar, bestånd efter status, nyregistreringar samt avregistreringar, årsvis 2009–2018</t>
  </si>
  <si>
    <t>Mobilehomes, stock by status, new registrations and deregistrations, by year 2009–2018</t>
  </si>
  <si>
    <t>Personbilar i trafik efter drivmedel, årsvis 2009–2018</t>
  </si>
  <si>
    <t>Passenger cars in use by fuel, by year 2009–2018</t>
  </si>
  <si>
    <t>Avställda personbilar efter ägare, årsvis 2009–2018</t>
  </si>
  <si>
    <t>Passenger cars not in use by owner, by year 2009–2018</t>
  </si>
  <si>
    <t>Leasade personbilar (uthyrda minst ett år) efter ägare, årsvis 2009–2018</t>
  </si>
  <si>
    <t>Passenger cars leased out (at least one year) by owner, by year 2009–2018</t>
  </si>
  <si>
    <t>Lastbilar efter ägande,yrkesmässig trafik, firmabilstrafik, totalvikt och leasing, årsvis 2009–2018</t>
  </si>
  <si>
    <t>Bussar, bestånd efter status, nyregistreringar samt avregistreringar, årsvis 2009–2018</t>
  </si>
  <si>
    <t>Motorcyklar, nyregistreringar och avregistreringar efter ägare, årsvis 2009–2018</t>
  </si>
  <si>
    <t>Traktorer, bestånd efter status, nyregistreringar och avregistreringar, årsvis 2009–2018</t>
  </si>
  <si>
    <t>Traktorer i trafik efter ägarens näringstillhörighet, årsvis 2009–2018</t>
  </si>
  <si>
    <t>Terrängskotrar, bestånd efter status, nyregistreringar och avregistrering, årsvis 2009–2018</t>
  </si>
  <si>
    <t>Fordon 2018</t>
  </si>
  <si>
    <t>Vehicles 2018</t>
  </si>
  <si>
    <t>Magnus Nyström</t>
  </si>
  <si>
    <t>tel: 010-479 63 73, e-post: magnus.nystrom@scb.se</t>
  </si>
  <si>
    <r>
      <t xml:space="preserve">Publiceringsdatum: </t>
    </r>
    <r>
      <rPr>
        <sz val="10"/>
        <rFont val="Arial"/>
        <family val="2"/>
      </rPr>
      <t>2019-03-12</t>
    </r>
  </si>
  <si>
    <t>Personbilar i trafik fördelade efter tjänstevikt och ålder vid slutet av år 2018</t>
  </si>
  <si>
    <t>Passenger cars in use, by kerb weight and age at the end of year 2018</t>
  </si>
  <si>
    <t>- 2000</t>
  </si>
  <si>
    <t>2016-</t>
  </si>
  <si>
    <t>2011-</t>
  </si>
  <si>
    <t>2006-</t>
  </si>
  <si>
    <t>2001-</t>
  </si>
  <si>
    <t>1996-</t>
  </si>
  <si>
    <r>
      <t>Personbilar efter ägarens näringsgrenstillhörighet</t>
    </r>
    <r>
      <rPr>
        <b/>
        <vertAlign val="superscript"/>
        <sz val="9"/>
        <rFont val="Arial"/>
        <family val="2"/>
      </rPr>
      <t>1)</t>
    </r>
    <r>
      <rPr>
        <b/>
        <sz val="9"/>
        <rFont val="Arial"/>
        <family val="2"/>
      </rPr>
      <t xml:space="preserve"> och status vid slutet av år 2018</t>
    </r>
  </si>
  <si>
    <r>
      <t>Lastbilar i trafik efter ägarens näringsgrenstillhörighet</t>
    </r>
    <r>
      <rPr>
        <b/>
        <vertAlign val="superscript"/>
        <sz val="9"/>
        <rFont val="Arial"/>
        <family val="2"/>
      </rPr>
      <t>1</t>
    </r>
    <r>
      <rPr>
        <b/>
        <sz val="9"/>
        <rFont val="Arial"/>
        <family val="2"/>
      </rPr>
      <t xml:space="preserve"> och totalvikt vid slutet av år 2018</t>
    </r>
  </si>
  <si>
    <t>at the end of year 2018</t>
  </si>
  <si>
    <t>Lastbilar i trafik efter totalvikt och karosseri vid slutet av år 2018</t>
  </si>
  <si>
    <t>Lorries in use by permissible maximum weight and type of body at the end of year 2018</t>
  </si>
  <si>
    <t>Lastbilar i trafik efter maximilastvikt och karosseri vid slutet av år 2018</t>
  </si>
  <si>
    <t>Lorries in use by load capacity and type of body at the end of year 2018</t>
  </si>
  <si>
    <t>Bussar i trafik efter bussklass, årsvis 2015–2018</t>
  </si>
  <si>
    <t>Buses in use according to busclass, by year 2015–2018</t>
  </si>
  <si>
    <t>Leasade bussar i trafik efter antal passagerare, årsvis 2014–2018</t>
  </si>
  <si>
    <t>Leased buses in use by number of passengers, by year 2014–2018</t>
  </si>
  <si>
    <t>Släpvagnar i trafik efter totalvikt och karosseri vid slutet av år 2018</t>
  </si>
  <si>
    <t>Trailers in use by permissible maximum weight and type of body at the end of year 2018</t>
  </si>
  <si>
    <t>Traktorer i trafik efter årsmodell/tillverkningsår och tjänstevikt vid slutet av år 2018</t>
  </si>
  <si>
    <t>Tractors in use by year of model/construction and kerb weight at the end of year 2018</t>
  </si>
  <si>
    <t>-1999</t>
  </si>
  <si>
    <t>Motorcyklar i trafik efter årsmodell/tillverkningsår och cylindervolym vid slutet av år 2018</t>
  </si>
  <si>
    <t>Motorcycles in use by year of model/construction and cylinder volume at the end of year 2018</t>
  </si>
  <si>
    <t>Motorcyklar, nyregistreringar och avregistreringar efter cylindervolym och ägare år 2018</t>
  </si>
  <si>
    <t>Nyregistreringar av fordon efter län och fordonsslag år 2018</t>
  </si>
  <si>
    <t>New registrations of vehicles by county and kind of vehicle year 2018</t>
  </si>
  <si>
    <t>Avställda fordon efter län och fordonsslag vid slutet av år 2018</t>
  </si>
  <si>
    <t>Vehicles not in use by county and kind of vehicle at the end of year 2018</t>
  </si>
  <si>
    <t>Fordon i trafik efter län och fordonsslag vid slutet av år 2018</t>
  </si>
  <si>
    <t>Vehicles in use by county and kind of vehicle at the end of year 2018</t>
  </si>
  <si>
    <t>Personbilar i trafik fördelade efter tjänstevikt och ålder vid slutet av år 2018</t>
  </si>
  <si>
    <t>Personbilar efter ägarens näringstillhörighet och status vid slutet av år 2018</t>
  </si>
  <si>
    <t>Lastbilar i trafik efter ägarens näringstillhörighet och totalvikt vid slutet av år 2018</t>
  </si>
  <si>
    <t>Mopeder klass I i trafik efter ägarens ålder och kön vid slutet av år 2018</t>
  </si>
  <si>
    <t>Traktorer i trafik efter tjänstevikt och drivmedel vid slutet av år 2018</t>
  </si>
  <si>
    <t>Snöskotrar, bestånd efter status, nyregistreringar och avregisteringar, årsvis 2011–2018</t>
  </si>
  <si>
    <t>Terränghjulingar, bestånd efter status, nyregistreringar och avregisteringar, årsvis 2011–2018</t>
  </si>
  <si>
    <t>Personbilar i trafik efter län, ägare, taxi och leasing vid slutet av år 2018</t>
  </si>
  <si>
    <t>Nyregistreringar av personbilar efter län och drivmedel år 2018</t>
  </si>
  <si>
    <t>Personbilar i trafik efter län och drivmedel vid slutet av år 2018</t>
  </si>
  <si>
    <t>Mopeds class 1 in use by the age of the owner at the end of year 2018</t>
  </si>
  <si>
    <t>Tractors in use by kerb weight and fuel at the end of 2018</t>
  </si>
  <si>
    <t>Snöskotrar, bestånd efter status, nyregistreringar och avregistreringar, årsvis 2011–2018</t>
  </si>
  <si>
    <t>Snowmobiles, stock by status, new registrations and deregistrations, by year 2011–2018</t>
  </si>
  <si>
    <t>Terränghjuling, bestånd efter status, nyregistreringar och avregistreringar, årsvis 2011–2018</t>
  </si>
  <si>
    <t>All-terrain vehicles, stock by status, new registrations and deregistrations, by year 2011–2018</t>
  </si>
  <si>
    <r>
      <t>Okänt län</t>
    </r>
    <r>
      <rPr>
        <vertAlign val="superscript"/>
        <sz val="8"/>
        <rFont val="Arial"/>
        <family val="2"/>
      </rPr>
      <t>2)</t>
    </r>
    <r>
      <rPr>
        <sz val="8"/>
        <rFont val="Arial"/>
        <family val="2"/>
      </rPr>
      <t xml:space="preserve">             </t>
    </r>
  </si>
  <si>
    <r>
      <t>Okänt län</t>
    </r>
    <r>
      <rPr>
        <vertAlign val="superscript"/>
        <sz val="8"/>
        <rFont val="Arial"/>
        <family val="2"/>
      </rPr>
      <t>3)</t>
    </r>
    <r>
      <rPr>
        <sz val="8"/>
        <rFont val="Arial"/>
        <family val="2"/>
      </rPr>
      <t xml:space="preserve">             </t>
    </r>
  </si>
  <si>
    <t>Passenger cars in use by county, owner, taxi and leased out, at the end of year 2018</t>
  </si>
  <si>
    <t>Passenger cars in use by county and fuel at the end of year 2018</t>
  </si>
  <si>
    <t>New registrations of passenger cars by county and fuel year 2018</t>
  </si>
  <si>
    <t>Gas</t>
  </si>
  <si>
    <t>Innehav av körkort klass B (personbil och lätt lastbil) i andel av befolkningen efter län och ålder vid slutet av år 2018</t>
  </si>
  <si>
    <t>Share of the population having driving licence for passenger car by county and age at the end of year 2018</t>
  </si>
  <si>
    <t>Innehav av körkort klass A (motorcykel, lätt/mellan/tung) i andel av befolkningen efter län och ålder vid slutet av år 2018</t>
  </si>
  <si>
    <t>Share of the population having driving licence for motorcycle, by county and age at the end of year 2018</t>
  </si>
  <si>
    <t>Körkortsinnehav (antal) för kvinnor och män fördelat på fordonslag och körkortsinnehavarens ålder vid slutet av år 2018</t>
  </si>
  <si>
    <t>Number of women and men having driving licence for a particular vehicle by age at the end of year 2018</t>
  </si>
  <si>
    <t>Innehav av körkort klass C och D (tung lastbil och buss) efter län och ålder vid slutet av år 2018</t>
  </si>
  <si>
    <t>Number of the population having driving licence for heavy lorry or bus by county and age at the end of year 2018</t>
  </si>
  <si>
    <t xml:space="preserve">                                                Statistik 2019:4</t>
  </si>
  <si>
    <t>Motorcyklar, nyregistreringar och avregistreringar efter cylindervolym och ägare, år 2018</t>
  </si>
  <si>
    <t>Newregistrations and deregistrations of motorcycles by cylinder volume and owner, year 2018</t>
  </si>
  <si>
    <t>Passenger cars, new registrations and deregistrations by cause of deregistration, by year 2009–2018</t>
  </si>
  <si>
    <t>–</t>
  </si>
  <si>
    <t>1) Bussklasser enligt direktiv 2001/85/EG bilaga I</t>
  </si>
  <si>
    <r>
      <t>Elhybrid/
laddhybrid</t>
    </r>
    <r>
      <rPr>
        <vertAlign val="superscript"/>
        <sz val="8"/>
        <rFont val="Arial"/>
        <family val="2"/>
      </rPr>
      <t>1)</t>
    </r>
  </si>
  <si>
    <t>1) På grund av hur dessa registrerats i Vägtrafikregistret kan man inte skilja elhybrider från laddhybrider.</t>
  </si>
  <si>
    <t>därav husvagnar</t>
  </si>
  <si>
    <r>
      <t>Terrängskotrar</t>
    </r>
    <r>
      <rPr>
        <b/>
        <vertAlign val="superscript"/>
        <sz val="9"/>
        <rFont val="Arial"/>
        <family val="2"/>
      </rPr>
      <t>1)</t>
    </r>
    <r>
      <rPr>
        <b/>
        <sz val="9"/>
        <rFont val="Arial"/>
        <family val="2"/>
      </rPr>
      <t>, bestånd efter status, nyregistreringar och avregistreringar, årsvis 2009–2018</t>
    </r>
  </si>
  <si>
    <t>Uppgifterna avseende avregistrerade är reviderade utifrån det fordonsslag de var vid avregistreringstillfället. I tidigare redovisningar har de redovisats som det fordonsslag de var vid nyregistreringstillfället. 1 april 2009 ersattes terrängskoter av två nya fordonsslag, snöskoter och terränghjuling.</t>
  </si>
  <si>
    <t xml:space="preserve">Vanligtvis avser uppgifterna situationen vid årsskiftet, för körkort 2018 avser uppgifterna körkortsinnehav 31/12 2018 för personer folkbokförda 1/3 2019.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</si>
</sst>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 _k_r_-;\-* #,##0.00\ _k_r_-;_-* &quot;-&quot;??\ _k_r_-;_-@_-"/>
    <numFmt numFmtId="164" formatCode="#,##0.0"/>
    <numFmt numFmtId="165" formatCode="0.0"/>
    <numFmt numFmtId="166" formatCode="0.000"/>
    <numFmt numFmtId="167" formatCode="0.0%"/>
    <numFmt numFmtId="168" formatCode="#,###,##0"/>
    <numFmt numFmtId="169" formatCode="_-* #,##0\ _k_r_-;\-* #,##0\ _k_r_-;_-* &quot;-&quot;??\ _k_r_-;_-@_-"/>
    <numFmt numFmtId="170" formatCode="0000"/>
  </numFmts>
  <fonts count="5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0"/>
      <color indexed="36"/>
      <name val="Arial"/>
      <family val="2"/>
    </font>
    <font>
      <sz val="8"/>
      <name val="Arial"/>
      <family val="2"/>
    </font>
    <font>
      <b/>
      <sz val="10"/>
      <color indexed="8"/>
      <name val="Arial"/>
      <family val="2"/>
    </font>
    <font>
      <b/>
      <sz val="10"/>
      <name val="Arial"/>
      <family val="2"/>
    </font>
    <font>
      <sz val="10"/>
      <name val="Arial"/>
      <family val="2"/>
    </font>
    <font>
      <b/>
      <sz val="9"/>
      <name val="Arial"/>
      <family val="2"/>
    </font>
    <font>
      <sz val="9"/>
      <name val="Arial"/>
      <family val="2"/>
    </font>
    <font>
      <b/>
      <sz val="12"/>
      <name val="Arial"/>
      <family val="2"/>
    </font>
    <font>
      <sz val="8"/>
      <name val="Arial"/>
      <family val="2"/>
    </font>
    <font>
      <b/>
      <sz val="8"/>
      <name val="Arial"/>
      <family val="2"/>
    </font>
    <font>
      <i/>
      <sz val="8"/>
      <name val="Arial"/>
      <family val="2"/>
    </font>
    <font>
      <sz val="6"/>
      <name val="Arial"/>
      <family val="2"/>
    </font>
    <font>
      <b/>
      <sz val="9"/>
      <color indexed="10"/>
      <name val="Arial"/>
      <family val="2"/>
    </font>
    <font>
      <sz val="9"/>
      <color indexed="10"/>
      <name val="Arial"/>
      <family val="2"/>
    </font>
    <font>
      <b/>
      <vertAlign val="superscript"/>
      <sz val="9"/>
      <name val="Arial"/>
      <family val="2"/>
    </font>
    <font>
      <sz val="8"/>
      <color indexed="10"/>
      <name val="Arial"/>
      <family val="2"/>
    </font>
    <font>
      <vertAlign val="superscript"/>
      <sz val="9"/>
      <name val="Arial"/>
      <family val="2"/>
    </font>
    <font>
      <vertAlign val="superscript"/>
      <sz val="8"/>
      <name val="Arial"/>
      <family val="2"/>
    </font>
    <font>
      <b/>
      <sz val="8"/>
      <color indexed="10"/>
      <name val="Arial"/>
      <family val="2"/>
    </font>
    <font>
      <b/>
      <sz val="9"/>
      <color indexed="57"/>
      <name val="Arial"/>
      <family val="2"/>
    </font>
    <font>
      <sz val="8"/>
      <color indexed="8"/>
      <name val="Arial"/>
      <family val="2"/>
    </font>
    <font>
      <b/>
      <sz val="8"/>
      <color indexed="8"/>
      <name val="Arial"/>
      <family val="2"/>
    </font>
    <font>
      <b/>
      <sz val="9"/>
      <color indexed="8"/>
      <name val="Arial"/>
      <family val="2"/>
    </font>
    <font>
      <sz val="9"/>
      <color indexed="8"/>
      <name val="Arial"/>
      <family val="2"/>
    </font>
    <font>
      <sz val="8"/>
      <name val="Arial"/>
      <family val="2"/>
    </font>
    <font>
      <sz val="14"/>
      <name val="Arial"/>
      <family val="2"/>
    </font>
    <font>
      <b/>
      <sz val="16"/>
      <color indexed="9"/>
      <name val="Tahoma"/>
      <family val="2"/>
    </font>
    <font>
      <b/>
      <sz val="18"/>
      <name val="Arial"/>
      <family val="2"/>
    </font>
    <font>
      <b/>
      <i/>
      <sz val="14"/>
      <name val="Arial"/>
      <family val="2"/>
    </font>
    <font>
      <i/>
      <sz val="14"/>
      <name val="Arial"/>
      <family val="2"/>
    </font>
    <font>
      <sz val="8"/>
      <name val="Helvetica"/>
      <family val="2"/>
    </font>
    <font>
      <sz val="8"/>
      <name val="Helvetica"/>
      <family val="2"/>
    </font>
    <font>
      <u/>
      <sz val="10"/>
      <color theme="10"/>
      <name val="Arial"/>
      <family val="2"/>
    </font>
    <font>
      <u/>
      <sz val="9"/>
      <color theme="10"/>
      <name val="Arial"/>
      <family val="2"/>
    </font>
    <font>
      <sz val="8"/>
      <color rgb="FFFF0000"/>
      <name val="Arial"/>
      <family val="2"/>
    </font>
    <font>
      <b/>
      <sz val="8"/>
      <color rgb="FFFF0000"/>
      <name val="Arial"/>
      <family val="2"/>
    </font>
    <font>
      <sz val="9"/>
      <color rgb="FFFF0000"/>
      <name val="Arial"/>
      <family val="2"/>
    </font>
    <font>
      <sz val="11"/>
      <color rgb="FFFF0000"/>
      <name val="Arial"/>
      <family val="2"/>
    </font>
    <font>
      <b/>
      <sz val="8"/>
      <color theme="1"/>
      <name val="Arial"/>
      <family val="2"/>
    </font>
    <font>
      <sz val="8"/>
      <color theme="1"/>
      <name val="Arial"/>
      <family val="2"/>
    </font>
    <font>
      <sz val="9"/>
      <color theme="1"/>
      <name val="Arial"/>
      <family val="2"/>
    </font>
    <font>
      <sz val="10"/>
      <color theme="1"/>
      <name val="Arial"/>
      <family val="2"/>
    </font>
    <font>
      <b/>
      <i/>
      <u/>
      <sz val="10"/>
      <name val="Arial"/>
      <family val="2"/>
    </font>
    <font>
      <u/>
      <sz val="10"/>
      <color indexed="12"/>
      <name val="Arial"/>
      <family val="2"/>
    </font>
    <font>
      <sz val="10"/>
      <color theme="1"/>
      <name val="Calibri"/>
      <family val="2"/>
      <scheme val="minor"/>
    </font>
    <font>
      <sz val="10"/>
      <color rgb="FF000000"/>
      <name val="Arial"/>
      <family val="2"/>
    </font>
    <font>
      <b/>
      <sz val="10"/>
      <color theme="1"/>
      <name val="Arial"/>
      <family val="2"/>
    </font>
    <font>
      <b/>
      <i/>
      <sz val="10"/>
      <color indexed="8"/>
      <name val="Arial"/>
      <family val="2"/>
    </font>
    <font>
      <i/>
      <sz val="10"/>
      <name val="Arial"/>
      <family val="2"/>
    </font>
    <font>
      <sz val="9"/>
      <name val="Verdana"/>
      <family val="2"/>
    </font>
    <font>
      <b/>
      <sz val="11"/>
      <color rgb="FF69A616"/>
      <name val="Arial"/>
      <family val="2"/>
    </font>
    <font>
      <sz val="10"/>
      <color rgb="FFFF0000"/>
      <name val="Arial"/>
      <family val="2"/>
    </font>
    <font>
      <sz val="10"/>
      <color rgb="FF000000"/>
      <name val="Times New Roman"/>
      <family val="1"/>
    </font>
    <font>
      <vertAlign val="superscript"/>
      <sz val="10"/>
      <name val="Arial"/>
      <family val="2"/>
    </font>
  </fonts>
  <fills count="6">
    <fill>
      <patternFill patternType="none"/>
    </fill>
    <fill>
      <patternFill patternType="gray125"/>
    </fill>
    <fill>
      <patternFill patternType="gray0625">
        <fgColor indexed="9"/>
      </patternFill>
    </fill>
    <fill>
      <patternFill patternType="solid">
        <fgColor rgb="FF52AF32"/>
        <bgColor indexed="64"/>
      </patternFill>
    </fill>
    <fill>
      <patternFill patternType="solid">
        <fgColor rgb="FFFFFFFF"/>
        <bgColor rgb="FFFFFFFF"/>
      </patternFill>
    </fill>
    <fill>
      <patternFill patternType="solid">
        <fgColor theme="0"/>
        <bgColor indexed="64"/>
      </patternFill>
    </fill>
  </fills>
  <borders count="21">
    <border>
      <left/>
      <right/>
      <top/>
      <bottom/>
      <diagonal/>
    </border>
    <border>
      <left/>
      <right/>
      <top style="thin">
        <color indexed="47"/>
      </top>
      <bottom style="thin">
        <color indexed="47"/>
      </bottom>
      <diagonal/>
    </border>
    <border>
      <left/>
      <right/>
      <top/>
      <bottom style="thin">
        <color indexed="64"/>
      </bottom>
      <diagonal/>
    </border>
    <border>
      <left/>
      <right/>
      <top style="thin">
        <color indexed="64"/>
      </top>
      <bottom style="thin">
        <color indexed="64"/>
      </bottom>
      <diagonal/>
    </border>
    <border>
      <left/>
      <right/>
      <top style="thin">
        <color indexed="47"/>
      </top>
      <bottom style="thin">
        <color indexed="64"/>
      </bottom>
      <diagonal/>
    </border>
    <border>
      <left/>
      <right/>
      <top style="thin">
        <color indexed="64"/>
      </top>
      <bottom style="thin">
        <color indexed="47"/>
      </bottom>
      <diagonal/>
    </border>
    <border>
      <left/>
      <right/>
      <top/>
      <bottom style="thin">
        <color indexed="47"/>
      </bottom>
      <diagonal/>
    </border>
    <border>
      <left/>
      <right/>
      <top style="thin">
        <color indexed="47"/>
      </top>
      <bottom/>
      <diagonal/>
    </border>
    <border>
      <left/>
      <right/>
      <top style="thin">
        <color indexed="64"/>
      </top>
      <bottom/>
      <diagonal/>
    </border>
    <border>
      <left/>
      <right/>
      <top/>
      <bottom style="thin">
        <color auto="1"/>
      </bottom>
      <diagonal/>
    </border>
    <border>
      <left/>
      <right/>
      <top style="thin">
        <color indexed="47"/>
      </top>
      <bottom style="thin">
        <color indexed="47"/>
      </bottom>
      <diagonal/>
    </border>
    <border>
      <left/>
      <right/>
      <top style="thin">
        <color indexed="47"/>
      </top>
      <bottom style="thin">
        <color indexed="64"/>
      </bottom>
      <diagonal/>
    </border>
    <border>
      <left/>
      <right/>
      <top style="thin">
        <color auto="1"/>
      </top>
      <bottom style="thin">
        <color indexed="64"/>
      </bottom>
      <diagonal/>
    </border>
    <border>
      <left/>
      <right/>
      <top style="thin">
        <color indexed="64"/>
      </top>
      <bottom/>
      <diagonal/>
    </border>
    <border>
      <left/>
      <right/>
      <top style="thin">
        <color indexed="47"/>
      </top>
      <bottom/>
      <diagonal/>
    </border>
    <border>
      <left/>
      <right/>
      <top style="thin">
        <color indexed="64"/>
      </top>
      <bottom style="thin">
        <color indexed="47"/>
      </bottom>
      <diagonal/>
    </border>
    <border>
      <left/>
      <right/>
      <top style="thin">
        <color indexed="47"/>
      </top>
      <bottom style="thin">
        <color indexed="47"/>
      </bottom>
      <diagonal/>
    </border>
    <border>
      <left/>
      <right/>
      <top style="thin">
        <color indexed="47"/>
      </top>
      <bottom style="thin">
        <color indexed="64"/>
      </bottom>
      <diagonal/>
    </border>
    <border>
      <left/>
      <right/>
      <top style="thin">
        <color indexed="8"/>
      </top>
      <bottom style="thin">
        <color indexed="64"/>
      </bottom>
      <diagonal/>
    </border>
    <border>
      <left/>
      <right/>
      <top style="thin">
        <color indexed="8"/>
      </top>
      <bottom/>
      <diagonal/>
    </border>
    <border>
      <left/>
      <right/>
      <top style="thin">
        <color indexed="64"/>
      </top>
      <bottom style="thin">
        <color rgb="FFFF0000"/>
      </bottom>
      <diagonal/>
    </border>
  </borders>
  <cellStyleXfs count="21">
    <xf numFmtId="0" fontId="0" fillId="0" borderId="0"/>
    <xf numFmtId="0" fontId="5" fillId="0" borderId="0" applyNumberFormat="0" applyFill="0" applyBorder="0" applyAlignment="0" applyProtection="0">
      <alignment vertical="top"/>
      <protection locked="0"/>
    </xf>
    <xf numFmtId="0" fontId="37" fillId="0" borderId="0" applyNumberFormat="0" applyFill="0" applyBorder="0" applyAlignment="0" applyProtection="0">
      <alignment vertical="top"/>
      <protection locked="0"/>
    </xf>
    <xf numFmtId="0" fontId="4" fillId="0" borderId="0"/>
    <xf numFmtId="0" fontId="4" fillId="0" borderId="0" applyNumberFormat="0"/>
    <xf numFmtId="0" fontId="6" fillId="0" borderId="0"/>
    <xf numFmtId="0" fontId="6" fillId="0" borderId="0"/>
    <xf numFmtId="9" fontId="4" fillId="0" borderId="0" applyFont="0" applyFill="0" applyBorder="0" applyAlignment="0" applyProtection="0"/>
    <xf numFmtId="168" fontId="7" fillId="2" borderId="0" applyNumberFormat="0" applyBorder="0">
      <protection locked="0"/>
    </xf>
    <xf numFmtId="43" fontId="4" fillId="0" borderId="0" applyFont="0" applyFill="0" applyBorder="0" applyAlignment="0" applyProtection="0"/>
    <xf numFmtId="43" fontId="4" fillId="0" borderId="0" applyFont="0" applyFill="0" applyBorder="0" applyAlignment="0" applyProtection="0"/>
    <xf numFmtId="0" fontId="48" fillId="0" borderId="0" applyNumberFormat="0" applyFill="0" applyBorder="0" applyAlignment="0" applyProtection="0">
      <alignment vertical="top"/>
      <protection locked="0"/>
    </xf>
    <xf numFmtId="0" fontId="3" fillId="0" borderId="0"/>
    <xf numFmtId="9" fontId="4" fillId="0" borderId="0" applyFill="0" applyBorder="0" applyAlignment="0" applyProtection="0"/>
    <xf numFmtId="0" fontId="47" fillId="0" borderId="0" applyNumberFormat="0" applyFill="0" applyBorder="0" applyAlignment="0" applyProtection="0"/>
    <xf numFmtId="0" fontId="49" fillId="0" borderId="0"/>
    <xf numFmtId="168" fontId="50" fillId="4" borderId="0" applyNumberFormat="0" applyBorder="0">
      <alignment horizontal="left"/>
      <protection locked="0"/>
    </xf>
    <xf numFmtId="168" fontId="50" fillId="4" borderId="0" applyNumberFormat="0" applyBorder="0">
      <alignment horizontal="left"/>
      <protection locked="0"/>
    </xf>
    <xf numFmtId="168" fontId="50" fillId="4" borderId="0" applyNumberFormat="0" applyBorder="0">
      <alignment horizontal="right"/>
      <protection locked="0"/>
    </xf>
    <xf numFmtId="0" fontId="2" fillId="0" borderId="0"/>
    <xf numFmtId="0" fontId="1" fillId="0" borderId="0"/>
  </cellStyleXfs>
  <cellXfs count="479">
    <xf numFmtId="0" fontId="0" fillId="0" borderId="0" xfId="0"/>
    <xf numFmtId="0" fontId="8" fillId="0" borderId="0" xfId="0" applyFont="1"/>
    <xf numFmtId="0" fontId="13" fillId="0" borderId="0" xfId="0" applyFont="1"/>
    <xf numFmtId="0" fontId="14" fillId="0" borderId="0" xfId="0" applyFont="1"/>
    <xf numFmtId="0" fontId="11" fillId="0" borderId="0" xfId="0" applyFont="1"/>
    <xf numFmtId="0" fontId="10" fillId="0" borderId="0" xfId="0" applyFont="1"/>
    <xf numFmtId="0" fontId="9" fillId="0" borderId="0" xfId="0" applyFont="1" applyAlignment="1">
      <alignment horizontal="left"/>
    </xf>
    <xf numFmtId="0" fontId="10" fillId="0" borderId="0" xfId="0" applyFont="1" applyAlignment="1">
      <alignment horizontal="left"/>
    </xf>
    <xf numFmtId="0" fontId="11" fillId="0" borderId="0" xfId="0" applyFont="1" applyAlignment="1">
      <alignment horizontal="left"/>
    </xf>
    <xf numFmtId="0" fontId="13" fillId="0" borderId="0" xfId="0" applyFont="1" applyAlignment="1">
      <alignment horizontal="left" wrapText="1"/>
    </xf>
    <xf numFmtId="0" fontId="13" fillId="0" borderId="0" xfId="0" applyFont="1" applyAlignment="1">
      <alignment horizontal="left"/>
    </xf>
    <xf numFmtId="0" fontId="13" fillId="0" borderId="0" xfId="0" applyFont="1" applyAlignment="1">
      <alignment horizontal="right"/>
    </xf>
    <xf numFmtId="0" fontId="13" fillId="0" borderId="1" xfId="0" applyFont="1" applyBorder="1" applyAlignment="1">
      <alignment horizontal="left"/>
    </xf>
    <xf numFmtId="3" fontId="13" fillId="0" borderId="0" xfId="0" applyNumberFormat="1" applyFont="1"/>
    <xf numFmtId="0" fontId="13" fillId="0" borderId="2" xfId="0" applyFont="1" applyBorder="1" applyAlignment="1">
      <alignment wrapText="1"/>
    </xf>
    <xf numFmtId="0" fontId="13" fillId="0" borderId="2" xfId="0" applyFont="1" applyBorder="1"/>
    <xf numFmtId="0" fontId="15" fillId="0" borderId="0" xfId="0" applyFont="1"/>
    <xf numFmtId="3" fontId="14" fillId="0" borderId="0" xfId="0" applyNumberFormat="1" applyFont="1"/>
    <xf numFmtId="0" fontId="13" fillId="0" borderId="2" xfId="0" applyFont="1" applyBorder="1" applyAlignment="1">
      <alignment horizontal="right" wrapText="1"/>
    </xf>
    <xf numFmtId="0" fontId="13" fillId="0" borderId="3" xfId="0" applyFont="1" applyBorder="1" applyAlignment="1">
      <alignment horizontal="left"/>
    </xf>
    <xf numFmtId="0" fontId="13" fillId="0" borderId="2" xfId="0" applyFont="1" applyBorder="1" applyAlignment="1">
      <alignment horizontal="left"/>
    </xf>
    <xf numFmtId="0" fontId="15" fillId="0" borderId="0" xfId="0" applyFont="1" applyAlignment="1">
      <alignment horizontal="right"/>
    </xf>
    <xf numFmtId="3" fontId="13" fillId="0" borderId="4" xfId="0" applyNumberFormat="1" applyFont="1" applyBorder="1" applyAlignment="1">
      <alignment horizontal="right"/>
    </xf>
    <xf numFmtId="3" fontId="13" fillId="0" borderId="0" xfId="6" applyNumberFormat="1" applyFont="1"/>
    <xf numFmtId="0" fontId="9" fillId="0" borderId="0" xfId="0" applyFont="1"/>
    <xf numFmtId="3" fontId="13" fillId="0" borderId="0" xfId="0" applyNumberFormat="1" applyFont="1" applyAlignment="1">
      <alignment horizontal="right"/>
    </xf>
    <xf numFmtId="3" fontId="14" fillId="0" borderId="0" xfId="0" applyNumberFormat="1" applyFont="1" applyAlignment="1">
      <alignment horizontal="right"/>
    </xf>
    <xf numFmtId="0" fontId="6" fillId="0" borderId="0" xfId="0" applyFont="1"/>
    <xf numFmtId="0" fontId="6" fillId="0" borderId="0" xfId="0" applyFont="1" applyAlignment="1">
      <alignment horizontal="left"/>
    </xf>
    <xf numFmtId="0" fontId="6" fillId="0" borderId="2" xfId="0" applyFont="1" applyBorder="1" applyAlignment="1">
      <alignment horizontal="right" wrapText="1"/>
    </xf>
    <xf numFmtId="3" fontId="6" fillId="0" borderId="1" xfId="0" applyNumberFormat="1" applyFont="1" applyBorder="1" applyAlignment="1">
      <alignment horizontal="right"/>
    </xf>
    <xf numFmtId="3" fontId="13" fillId="0" borderId="0" xfId="0" applyNumberFormat="1" applyFont="1" applyAlignment="1">
      <alignment horizontal="left"/>
    </xf>
    <xf numFmtId="0" fontId="13" fillId="0" borderId="0" xfId="0" applyFont="1" applyAlignment="1">
      <alignment horizontal="right" wrapText="1"/>
    </xf>
    <xf numFmtId="3" fontId="6" fillId="0" borderId="0" xfId="0" applyNumberFormat="1" applyFont="1" applyAlignment="1">
      <alignment horizontal="left"/>
    </xf>
    <xf numFmtId="3" fontId="6" fillId="0" borderId="0" xfId="6" applyNumberFormat="1" applyAlignment="1">
      <alignment horizontal="right"/>
    </xf>
    <xf numFmtId="3" fontId="6" fillId="0" borderId="0" xfId="0" applyNumberFormat="1" applyFont="1" applyAlignment="1">
      <alignment horizontal="right"/>
    </xf>
    <xf numFmtId="3" fontId="13" fillId="0" borderId="0" xfId="6" applyNumberFormat="1" applyFont="1" applyAlignment="1">
      <alignment horizontal="right"/>
    </xf>
    <xf numFmtId="0" fontId="6" fillId="0" borderId="2" xfId="0" applyFont="1" applyBorder="1" applyAlignment="1">
      <alignment horizontal="right"/>
    </xf>
    <xf numFmtId="3" fontId="13" fillId="0" borderId="4" xfId="0" applyNumberFormat="1" applyFont="1" applyBorder="1"/>
    <xf numFmtId="0" fontId="14" fillId="0" borderId="0" xfId="0" applyFont="1" applyAlignment="1">
      <alignment horizontal="right"/>
    </xf>
    <xf numFmtId="0" fontId="6" fillId="0" borderId="0" xfId="0" applyFont="1" applyAlignment="1">
      <alignment horizontal="right"/>
    </xf>
    <xf numFmtId="0" fontId="6" fillId="0" borderId="0" xfId="0" applyFont="1" applyAlignment="1">
      <alignment horizontal="right" wrapText="1"/>
    </xf>
    <xf numFmtId="3" fontId="6" fillId="0" borderId="6" xfId="6" applyNumberFormat="1" applyBorder="1"/>
    <xf numFmtId="3" fontId="6" fillId="0" borderId="2" xfId="0" applyNumberFormat="1" applyFont="1" applyBorder="1" applyAlignment="1">
      <alignment horizontal="right"/>
    </xf>
    <xf numFmtId="0" fontId="13" fillId="0" borderId="1" xfId="0" applyFont="1" applyBorder="1"/>
    <xf numFmtId="3" fontId="13" fillId="0" borderId="1" xfId="0" applyNumberFormat="1" applyFont="1" applyBorder="1"/>
    <xf numFmtId="3" fontId="13" fillId="0" borderId="1" xfId="0" applyNumberFormat="1" applyFont="1" applyBorder="1" applyAlignment="1">
      <alignment horizontal="right"/>
    </xf>
    <xf numFmtId="0" fontId="14" fillId="0" borderId="0" xfId="0" applyFont="1" applyAlignment="1">
      <alignment horizontal="left"/>
    </xf>
    <xf numFmtId="3" fontId="6" fillId="0" borderId="0" xfId="0" applyNumberFormat="1" applyFont="1" applyAlignment="1">
      <alignment horizontal="right" wrapText="1"/>
    </xf>
    <xf numFmtId="0" fontId="4" fillId="0" borderId="0" xfId="0" applyFont="1"/>
    <xf numFmtId="3" fontId="6" fillId="0" borderId="1" xfId="0" applyNumberFormat="1" applyFont="1" applyBorder="1"/>
    <xf numFmtId="3" fontId="6" fillId="0" borderId="5" xfId="0" applyNumberFormat="1" applyFont="1" applyBorder="1" applyAlignment="1">
      <alignment horizontal="right"/>
    </xf>
    <xf numFmtId="3" fontId="14" fillId="0" borderId="4" xfId="0" applyNumberFormat="1" applyFont="1" applyBorder="1" applyAlignment="1">
      <alignment horizontal="right"/>
    </xf>
    <xf numFmtId="3" fontId="14" fillId="0" borderId="4" xfId="0" applyNumberFormat="1" applyFont="1" applyBorder="1"/>
    <xf numFmtId="0" fontId="6" fillId="0" borderId="2" xfId="0" applyFont="1" applyBorder="1"/>
    <xf numFmtId="0" fontId="14" fillId="0" borderId="2" xfId="0" applyFont="1" applyBorder="1"/>
    <xf numFmtId="0" fontId="6" fillId="0" borderId="3" xfId="0" applyFont="1" applyBorder="1" applyAlignment="1">
      <alignment horizontal="left"/>
    </xf>
    <xf numFmtId="3" fontId="13" fillId="0" borderId="7" xfId="0" applyNumberFormat="1" applyFont="1" applyBorder="1" applyAlignment="1">
      <alignment horizontal="right"/>
    </xf>
    <xf numFmtId="3" fontId="13" fillId="0" borderId="0" xfId="0" applyNumberFormat="1" applyFont="1" applyAlignment="1">
      <alignment vertical="top"/>
    </xf>
    <xf numFmtId="0" fontId="13" fillId="0" borderId="8" xfId="0" applyFont="1" applyBorder="1" applyAlignment="1">
      <alignment horizontal="right" wrapText="1"/>
    </xf>
    <xf numFmtId="0" fontId="13" fillId="0" borderId="0" xfId="0" applyFont="1" applyAlignment="1">
      <alignment horizontal="right" vertical="top" wrapText="1"/>
    </xf>
    <xf numFmtId="3" fontId="15" fillId="0" borderId="2" xfId="0" applyNumberFormat="1" applyFont="1" applyBorder="1" applyAlignment="1">
      <alignment horizontal="right" wrapText="1"/>
    </xf>
    <xf numFmtId="0" fontId="24" fillId="0" borderId="0" xfId="0" applyFont="1" applyAlignment="1">
      <alignment horizontal="left"/>
    </xf>
    <xf numFmtId="0" fontId="6" fillId="0" borderId="0" xfId="0" applyFont="1" applyAlignment="1">
      <alignment horizontal="left" wrapText="1"/>
    </xf>
    <xf numFmtId="3" fontId="13" fillId="0" borderId="1" xfId="6" applyNumberFormat="1" applyFont="1" applyBorder="1" applyAlignment="1">
      <alignment horizontal="right"/>
    </xf>
    <xf numFmtId="3" fontId="13" fillId="0" borderId="7" xfId="6" applyNumberFormat="1" applyFont="1" applyBorder="1" applyAlignment="1">
      <alignment horizontal="right"/>
    </xf>
    <xf numFmtId="0" fontId="10" fillId="0" borderId="0" xfId="0" applyFont="1" applyAlignment="1">
      <alignment vertical="center"/>
    </xf>
    <xf numFmtId="0" fontId="38" fillId="0" borderId="0" xfId="2" applyFont="1" applyAlignment="1" applyProtection="1"/>
    <xf numFmtId="3" fontId="13" fillId="0" borderId="7" xfId="0" applyNumberFormat="1" applyFont="1" applyBorder="1"/>
    <xf numFmtId="3" fontId="6" fillId="0" borderId="4" xfId="6" applyNumberFormat="1" applyBorder="1"/>
    <xf numFmtId="0" fontId="39" fillId="0" borderId="0" xfId="0" applyFont="1"/>
    <xf numFmtId="0" fontId="39" fillId="0" borderId="0" xfId="0" applyFont="1" applyAlignment="1">
      <alignment horizontal="left" wrapText="1"/>
    </xf>
    <xf numFmtId="0" fontId="40" fillId="0" borderId="0" xfId="0" applyFont="1" applyAlignment="1">
      <alignment horizontal="left"/>
    </xf>
    <xf numFmtId="3" fontId="6" fillId="0" borderId="4" xfId="0" applyNumberFormat="1" applyFont="1" applyBorder="1" applyAlignment="1">
      <alignment horizontal="right"/>
    </xf>
    <xf numFmtId="3" fontId="6" fillId="0" borderId="0" xfId="0" applyNumberFormat="1" applyFont="1"/>
    <xf numFmtId="0" fontId="32" fillId="0" borderId="0" xfId="0" applyFont="1"/>
    <xf numFmtId="0" fontId="33" fillId="0" borderId="0" xfId="0" applyFont="1"/>
    <xf numFmtId="0" fontId="34" fillId="0" borderId="0" xfId="0" applyFont="1"/>
    <xf numFmtId="0" fontId="15" fillId="0" borderId="2" xfId="0" applyFont="1" applyBorder="1" applyAlignment="1">
      <alignment horizontal="right"/>
    </xf>
    <xf numFmtId="0" fontId="13" fillId="0" borderId="8" xfId="0" applyFont="1" applyBorder="1" applyAlignment="1">
      <alignment horizontal="left" wrapText="1"/>
    </xf>
    <xf numFmtId="0" fontId="13" fillId="0" borderId="7" xfId="0" applyFont="1" applyBorder="1"/>
    <xf numFmtId="3" fontId="6" fillId="0" borderId="4" xfId="0" applyNumberFormat="1" applyFont="1" applyBorder="1"/>
    <xf numFmtId="0" fontId="12" fillId="0" borderId="0" xfId="0" applyFont="1" applyAlignment="1">
      <alignment horizontal="left"/>
    </xf>
    <xf numFmtId="0" fontId="16" fillId="0" borderId="2" xfId="0" applyFont="1" applyBorder="1" applyAlignment="1">
      <alignment horizontal="left"/>
    </xf>
    <xf numFmtId="0" fontId="16" fillId="0" borderId="2" xfId="0" applyFont="1" applyBorder="1"/>
    <xf numFmtId="0" fontId="16" fillId="0" borderId="0" xfId="0" applyFont="1" applyAlignment="1">
      <alignment horizontal="left"/>
    </xf>
    <xf numFmtId="0" fontId="13" fillId="0" borderId="3" xfId="0" applyFont="1" applyBorder="1" applyAlignment="1">
      <alignment horizontal="left" wrapText="1"/>
    </xf>
    <xf numFmtId="0" fontId="13" fillId="0" borderId="2" xfId="0" applyFont="1" applyBorder="1" applyAlignment="1">
      <alignment horizontal="left" wrapText="1"/>
    </xf>
    <xf numFmtId="0" fontId="13" fillId="0" borderId="3" xfId="0" applyFont="1" applyBorder="1" applyAlignment="1">
      <alignment horizontal="right" wrapText="1"/>
    </xf>
    <xf numFmtId="0" fontId="15" fillId="0" borderId="0" xfId="0" applyFont="1" applyAlignment="1">
      <alignment horizontal="left"/>
    </xf>
    <xf numFmtId="0" fontId="13" fillId="0" borderId="2" xfId="0" applyFont="1" applyBorder="1" applyAlignment="1">
      <alignment horizontal="right"/>
    </xf>
    <xf numFmtId="0" fontId="13" fillId="0" borderId="7" xfId="0" applyFont="1" applyBorder="1" applyAlignment="1">
      <alignment horizontal="left"/>
    </xf>
    <xf numFmtId="0" fontId="13" fillId="0" borderId="4" xfId="0" applyFont="1" applyBorder="1" applyAlignment="1">
      <alignment horizontal="left"/>
    </xf>
    <xf numFmtId="0" fontId="9" fillId="0" borderId="2" xfId="0" applyFont="1" applyBorder="1" applyAlignment="1">
      <alignment horizontal="left"/>
    </xf>
    <xf numFmtId="0" fontId="9" fillId="0" borderId="2" xfId="0" applyFont="1" applyBorder="1"/>
    <xf numFmtId="0" fontId="13" fillId="0" borderId="3" xfId="0" applyFont="1" applyBorder="1"/>
    <xf numFmtId="1" fontId="13" fillId="0" borderId="1" xfId="0" applyNumberFormat="1" applyFont="1" applyBorder="1" applyAlignment="1">
      <alignment horizontal="right"/>
    </xf>
    <xf numFmtId="3" fontId="11" fillId="0" borderId="0" xfId="0" applyNumberFormat="1" applyFont="1"/>
    <xf numFmtId="0" fontId="4" fillId="0" borderId="0" xfId="0" applyFont="1" applyAlignment="1">
      <alignment horizontal="right"/>
    </xf>
    <xf numFmtId="0" fontId="12" fillId="0" borderId="0" xfId="0" applyFont="1"/>
    <xf numFmtId="0" fontId="13" fillId="0" borderId="1" xfId="0" applyFont="1" applyBorder="1" applyAlignment="1">
      <alignment horizontal="right"/>
    </xf>
    <xf numFmtId="0" fontId="13" fillId="0" borderId="7" xfId="0" applyFont="1" applyBorder="1" applyAlignment="1">
      <alignment horizontal="right"/>
    </xf>
    <xf numFmtId="0" fontId="17" fillId="0" borderId="0" xfId="0" applyFont="1"/>
    <xf numFmtId="0" fontId="18" fillId="0" borderId="0" xfId="0" applyFont="1"/>
    <xf numFmtId="0" fontId="13" fillId="0" borderId="0" xfId="0" applyFont="1" applyAlignment="1">
      <alignment wrapText="1"/>
    </xf>
    <xf numFmtId="0" fontId="15" fillId="0" borderId="0" xfId="0" applyFont="1" applyAlignment="1">
      <alignment wrapText="1"/>
    </xf>
    <xf numFmtId="0" fontId="15" fillId="0" borderId="2" xfId="0" applyFont="1" applyBorder="1"/>
    <xf numFmtId="0" fontId="6" fillId="0" borderId="1" xfId="0" applyFont="1" applyBorder="1" applyAlignment="1">
      <alignment horizontal="left"/>
    </xf>
    <xf numFmtId="0" fontId="24" fillId="0" borderId="0" xfId="0" applyFont="1"/>
    <xf numFmtId="3" fontId="13" fillId="0" borderId="2" xfId="0" applyNumberFormat="1" applyFont="1" applyBorder="1"/>
    <xf numFmtId="3" fontId="13" fillId="0" borderId="5" xfId="0" applyNumberFormat="1" applyFont="1" applyBorder="1" applyAlignment="1">
      <alignment horizontal="left"/>
    </xf>
    <xf numFmtId="0" fontId="13" fillId="0" borderId="5" xfId="0" applyFont="1" applyBorder="1"/>
    <xf numFmtId="3" fontId="13" fillId="0" borderId="5" xfId="0" applyNumberFormat="1" applyFont="1" applyBorder="1"/>
    <xf numFmtId="3" fontId="13" fillId="0" borderId="5" xfId="0" applyNumberFormat="1" applyFont="1" applyBorder="1" applyAlignment="1">
      <alignment horizontal="right"/>
    </xf>
    <xf numFmtId="0" fontId="6" fillId="0" borderId="8" xfId="0" applyFont="1" applyBorder="1" applyAlignment="1">
      <alignment horizontal="right" wrapText="1"/>
    </xf>
    <xf numFmtId="0" fontId="6" fillId="0" borderId="2" xfId="0" applyFont="1" applyBorder="1" applyAlignment="1">
      <alignment horizontal="left"/>
    </xf>
    <xf numFmtId="1" fontId="6" fillId="0" borderId="6" xfId="5" applyNumberFormat="1" applyBorder="1" applyAlignment="1">
      <alignment horizontal="left"/>
    </xf>
    <xf numFmtId="0" fontId="6" fillId="0" borderId="0" xfId="0" applyFont="1" applyAlignment="1">
      <alignment wrapText="1"/>
    </xf>
    <xf numFmtId="1" fontId="6" fillId="0" borderId="4" xfId="5" applyNumberFormat="1" applyBorder="1" applyAlignment="1">
      <alignment horizontal="left"/>
    </xf>
    <xf numFmtId="0" fontId="11" fillId="0" borderId="0" xfId="0" applyFont="1" applyAlignment="1">
      <alignment wrapText="1"/>
    </xf>
    <xf numFmtId="3" fontId="11" fillId="0" borderId="0" xfId="0" applyNumberFormat="1" applyFont="1" applyAlignment="1">
      <alignment horizontal="right"/>
    </xf>
    <xf numFmtId="0" fontId="13" fillId="0" borderId="0" xfId="5" applyFont="1" applyAlignment="1">
      <alignment horizontal="left"/>
    </xf>
    <xf numFmtId="3" fontId="30" fillId="0" borderId="0" xfId="0" applyNumberFormat="1" applyFont="1" applyAlignment="1">
      <alignment horizontal="right"/>
    </xf>
    <xf numFmtId="165" fontId="13" fillId="0" borderId="0" xfId="7" applyNumberFormat="1" applyFont="1" applyAlignment="1">
      <alignment horizontal="right"/>
    </xf>
    <xf numFmtId="3" fontId="41" fillId="0" borderId="0" xfId="0" applyNumberFormat="1" applyFont="1"/>
    <xf numFmtId="3" fontId="42" fillId="0" borderId="0" xfId="0" applyNumberFormat="1" applyFont="1"/>
    <xf numFmtId="0" fontId="42" fillId="0" borderId="0" xfId="0" applyFont="1"/>
    <xf numFmtId="3" fontId="42" fillId="0" borderId="0" xfId="0" applyNumberFormat="1" applyFont="1" applyAlignment="1">
      <alignment horizontal="right"/>
    </xf>
    <xf numFmtId="0" fontId="14" fillId="0" borderId="4" xfId="0" applyFont="1" applyBorder="1" applyAlignment="1">
      <alignment horizontal="left"/>
    </xf>
    <xf numFmtId="0" fontId="14" fillId="0" borderId="0" xfId="5" applyFont="1"/>
    <xf numFmtId="0" fontId="13" fillId="0" borderId="2" xfId="0" applyFont="1" applyBorder="1" applyAlignment="1">
      <alignment horizontal="left" vertical="top" wrapText="1"/>
    </xf>
    <xf numFmtId="0" fontId="6" fillId="0" borderId="5" xfId="0" quotePrefix="1" applyFont="1" applyBorder="1"/>
    <xf numFmtId="0" fontId="6" fillId="0" borderId="1" xfId="0" applyFont="1" applyBorder="1"/>
    <xf numFmtId="0" fontId="6" fillId="0" borderId="7" xfId="0" applyFont="1" applyBorder="1"/>
    <xf numFmtId="0" fontId="14" fillId="0" borderId="4" xfId="0" applyFont="1" applyBorder="1"/>
    <xf numFmtId="0" fontId="15" fillId="0" borderId="2" xfId="0" applyFont="1" applyBorder="1" applyAlignment="1">
      <alignment horizontal="left" wrapText="1"/>
    </xf>
    <xf numFmtId="0" fontId="13" fillId="0" borderId="5" xfId="0" applyFont="1" applyBorder="1" applyAlignment="1">
      <alignment horizontal="left"/>
    </xf>
    <xf numFmtId="0" fontId="13" fillId="0" borderId="1" xfId="0" applyFont="1" applyBorder="1" applyAlignment="1">
      <alignment vertical="center"/>
    </xf>
    <xf numFmtId="3" fontId="13" fillId="0" borderId="1" xfId="0" applyNumberFormat="1" applyFont="1" applyBorder="1" applyAlignment="1">
      <alignment horizontal="right" vertical="top"/>
    </xf>
    <xf numFmtId="3" fontId="13" fillId="0" borderId="1" xfId="0" applyNumberFormat="1" applyFont="1" applyBorder="1" applyAlignment="1">
      <alignment horizontal="right" wrapText="1"/>
    </xf>
    <xf numFmtId="0" fontId="13" fillId="0" borderId="0" xfId="0" applyFont="1" applyAlignment="1">
      <alignment vertical="center" wrapText="1"/>
    </xf>
    <xf numFmtId="0" fontId="13" fillId="0" borderId="0" xfId="0" applyFont="1" applyAlignment="1">
      <alignment vertical="top"/>
    </xf>
    <xf numFmtId="0" fontId="13" fillId="0" borderId="4" xfId="0" applyFont="1" applyBorder="1" applyAlignment="1">
      <alignment vertical="center"/>
    </xf>
    <xf numFmtId="0" fontId="13" fillId="0" borderId="5" xfId="0" applyFont="1" applyBorder="1" applyAlignment="1">
      <alignment vertical="center"/>
    </xf>
    <xf numFmtId="0" fontId="14" fillId="0" borderId="3" xfId="0" applyFont="1" applyBorder="1" applyAlignment="1">
      <alignment horizontal="left"/>
    </xf>
    <xf numFmtId="0" fontId="14" fillId="0" borderId="2" xfId="0" applyFont="1" applyBorder="1" applyAlignment="1">
      <alignment vertical="center"/>
    </xf>
    <xf numFmtId="3" fontId="14" fillId="0" borderId="3" xfId="0" applyNumberFormat="1" applyFont="1" applyBorder="1"/>
    <xf numFmtId="0" fontId="13" fillId="0" borderId="8" xfId="0" applyFont="1" applyBorder="1" applyAlignment="1">
      <alignment horizontal="right"/>
    </xf>
    <xf numFmtId="3" fontId="13" fillId="0" borderId="0" xfId="0" applyNumberFormat="1" applyFont="1" applyAlignment="1">
      <alignment wrapText="1"/>
    </xf>
    <xf numFmtId="3" fontId="13" fillId="0" borderId="0" xfId="0" applyNumberFormat="1" applyFont="1" applyAlignment="1">
      <alignment horizontal="right" wrapText="1"/>
    </xf>
    <xf numFmtId="3" fontId="13" fillId="0" borderId="6" xfId="0" applyNumberFormat="1" applyFont="1" applyBorder="1" applyAlignment="1">
      <alignment horizontal="right"/>
    </xf>
    <xf numFmtId="0" fontId="13" fillId="0" borderId="8" xfId="0" applyFont="1" applyBorder="1" applyAlignment="1">
      <alignment horizontal="left"/>
    </xf>
    <xf numFmtId="3" fontId="13" fillId="0" borderId="2" xfId="0" applyNumberFormat="1" applyFont="1" applyBorder="1" applyAlignment="1">
      <alignment horizontal="right"/>
    </xf>
    <xf numFmtId="0" fontId="8" fillId="0" borderId="0" xfId="0" applyFont="1" applyAlignment="1">
      <alignment horizontal="right"/>
    </xf>
    <xf numFmtId="166" fontId="14" fillId="0" borderId="0" xfId="0" applyNumberFormat="1" applyFont="1" applyAlignment="1">
      <alignment horizontal="left"/>
    </xf>
    <xf numFmtId="166" fontId="13" fillId="0" borderId="0" xfId="0" applyNumberFormat="1" applyFont="1" applyAlignment="1">
      <alignment horizontal="left"/>
    </xf>
    <xf numFmtId="166" fontId="13" fillId="0" borderId="2" xfId="0" applyNumberFormat="1" applyFont="1" applyBorder="1" applyAlignment="1">
      <alignment horizontal="left"/>
    </xf>
    <xf numFmtId="166" fontId="13" fillId="0" borderId="0" xfId="0" applyNumberFormat="1" applyFont="1" applyAlignment="1">
      <alignment horizontal="right"/>
    </xf>
    <xf numFmtId="166" fontId="15" fillId="0" borderId="2" xfId="0" applyNumberFormat="1" applyFont="1" applyBorder="1" applyAlignment="1">
      <alignment horizontal="right"/>
    </xf>
    <xf numFmtId="166" fontId="13" fillId="0" borderId="2" xfId="0" applyNumberFormat="1" applyFont="1" applyBorder="1" applyAlignment="1">
      <alignment horizontal="right"/>
    </xf>
    <xf numFmtId="0" fontId="23" fillId="0" borderId="0" xfId="0" applyFont="1"/>
    <xf numFmtId="0" fontId="20" fillId="0" borderId="0" xfId="0" applyFont="1" applyAlignment="1">
      <alignment horizontal="left"/>
    </xf>
    <xf numFmtId="0" fontId="20" fillId="0" borderId="0" xfId="0" applyFont="1"/>
    <xf numFmtId="165" fontId="13" fillId="0" borderId="0" xfId="0" applyNumberFormat="1" applyFont="1"/>
    <xf numFmtId="165" fontId="13" fillId="0" borderId="0" xfId="0" applyNumberFormat="1" applyFont="1" applyAlignment="1">
      <alignment horizontal="left"/>
    </xf>
    <xf numFmtId="0" fontId="13" fillId="0" borderId="5" xfId="0" quotePrefix="1" applyFont="1" applyBorder="1" applyAlignment="1">
      <alignment horizontal="left"/>
    </xf>
    <xf numFmtId="3" fontId="14" fillId="0" borderId="0" xfId="0" applyNumberFormat="1" applyFont="1" applyAlignment="1">
      <alignment horizontal="left" vertical="top"/>
    </xf>
    <xf numFmtId="0" fontId="14" fillId="0" borderId="0" xfId="0" applyFont="1" applyAlignment="1">
      <alignment vertical="top"/>
    </xf>
    <xf numFmtId="165" fontId="14" fillId="0" borderId="0" xfId="0" applyNumberFormat="1" applyFont="1" applyAlignment="1">
      <alignment vertical="top"/>
    </xf>
    <xf numFmtId="3" fontId="14" fillId="0" borderId="0" xfId="0" applyNumberFormat="1" applyFont="1" applyAlignment="1">
      <alignment horizontal="left"/>
    </xf>
    <xf numFmtId="165" fontId="14" fillId="0" borderId="0" xfId="0" applyNumberFormat="1" applyFont="1"/>
    <xf numFmtId="0" fontId="6" fillId="0" borderId="5" xfId="0" applyFont="1" applyBorder="1" applyAlignment="1">
      <alignment horizontal="left"/>
    </xf>
    <xf numFmtId="3" fontId="13" fillId="0" borderId="4" xfId="0" applyNumberFormat="1" applyFont="1" applyBorder="1" applyAlignment="1">
      <alignment vertical="top"/>
    </xf>
    <xf numFmtId="3" fontId="6" fillId="0" borderId="7" xfId="0" applyNumberFormat="1" applyFont="1" applyBorder="1" applyAlignment="1">
      <alignment horizontal="right"/>
    </xf>
    <xf numFmtId="0" fontId="14" fillId="0" borderId="2" xfId="0" applyFont="1" applyBorder="1" applyAlignment="1">
      <alignment horizontal="left"/>
    </xf>
    <xf numFmtId="3" fontId="14" fillId="0" borderId="2" xfId="0" applyNumberFormat="1" applyFont="1" applyBorder="1"/>
    <xf numFmtId="0" fontId="6" fillId="0" borderId="8" xfId="0" applyFont="1" applyBorder="1" applyAlignment="1">
      <alignment horizontal="left" wrapText="1"/>
    </xf>
    <xf numFmtId="1" fontId="6" fillId="0" borderId="1" xfId="5" applyNumberFormat="1" applyBorder="1" applyAlignment="1">
      <alignment horizontal="left"/>
    </xf>
    <xf numFmtId="3" fontId="25" fillId="0" borderId="1" xfId="6" applyNumberFormat="1" applyFont="1" applyBorder="1" applyAlignment="1">
      <alignment horizontal="right"/>
    </xf>
    <xf numFmtId="1" fontId="6" fillId="0" borderId="7" xfId="5" applyNumberFormat="1" applyBorder="1" applyAlignment="1">
      <alignment horizontal="left"/>
    </xf>
    <xf numFmtId="3" fontId="25" fillId="0" borderId="7" xfId="6" applyNumberFormat="1" applyFont="1" applyBorder="1" applyAlignment="1">
      <alignment horizontal="right"/>
    </xf>
    <xf numFmtId="3" fontId="25" fillId="0" borderId="4" xfId="6" applyNumberFormat="1" applyFont="1" applyBorder="1" applyAlignment="1">
      <alignment horizontal="right"/>
    </xf>
    <xf numFmtId="0" fontId="23" fillId="0" borderId="0" xfId="0" applyFont="1" applyAlignment="1">
      <alignment horizontal="left"/>
    </xf>
    <xf numFmtId="1" fontId="13" fillId="0" borderId="1" xfId="5" applyNumberFormat="1" applyFont="1" applyBorder="1" applyAlignment="1">
      <alignment horizontal="left"/>
    </xf>
    <xf numFmtId="1" fontId="13" fillId="0" borderId="7" xfId="5" applyNumberFormat="1" applyFont="1" applyBorder="1" applyAlignment="1">
      <alignment horizontal="left"/>
    </xf>
    <xf numFmtId="1" fontId="13" fillId="0" borderId="4" xfId="5" applyNumberFormat="1" applyFont="1" applyBorder="1" applyAlignment="1">
      <alignment horizontal="left"/>
    </xf>
    <xf numFmtId="3" fontId="13" fillId="0" borderId="4" xfId="6" applyNumberFormat="1" applyFont="1" applyBorder="1" applyAlignment="1">
      <alignment horizontal="right"/>
    </xf>
    <xf numFmtId="0" fontId="6" fillId="0" borderId="7" xfId="0" applyFont="1" applyBorder="1" applyAlignment="1">
      <alignment horizontal="left"/>
    </xf>
    <xf numFmtId="3" fontId="23" fillId="0" borderId="0" xfId="0" applyNumberFormat="1" applyFont="1"/>
    <xf numFmtId="165" fontId="23" fillId="0" borderId="0" xfId="0" applyNumberFormat="1" applyFont="1"/>
    <xf numFmtId="3" fontId="20" fillId="0" borderId="0" xfId="0" applyNumberFormat="1" applyFont="1"/>
    <xf numFmtId="165" fontId="20" fillId="0" borderId="0" xfId="0" applyNumberFormat="1" applyFont="1"/>
    <xf numFmtId="0" fontId="20" fillId="0" borderId="2" xfId="0" applyFont="1" applyBorder="1"/>
    <xf numFmtId="165" fontId="13" fillId="0" borderId="2" xfId="0" applyNumberFormat="1" applyFont="1" applyBorder="1"/>
    <xf numFmtId="0" fontId="13" fillId="0" borderId="2" xfId="0" applyFont="1" applyBorder="1" applyAlignment="1">
      <alignment horizontal="left" vertical="top"/>
    </xf>
    <xf numFmtId="3" fontId="15" fillId="0" borderId="0" xfId="0" applyNumberFormat="1" applyFont="1" applyAlignment="1">
      <alignment horizontal="left"/>
    </xf>
    <xf numFmtId="49" fontId="13" fillId="0" borderId="0" xfId="0" applyNumberFormat="1" applyFont="1" applyAlignment="1">
      <alignment horizontal="left"/>
    </xf>
    <xf numFmtId="165" fontId="13" fillId="0" borderId="3" xfId="0" applyNumberFormat="1" applyFont="1" applyBorder="1" applyAlignment="1">
      <alignment horizontal="right"/>
    </xf>
    <xf numFmtId="165" fontId="13" fillId="0" borderId="2" xfId="0" applyNumberFormat="1" applyFont="1" applyBorder="1" applyAlignment="1">
      <alignment horizontal="right"/>
    </xf>
    <xf numFmtId="165" fontId="13" fillId="0" borderId="5" xfId="0" applyNumberFormat="1" applyFont="1" applyBorder="1"/>
    <xf numFmtId="165" fontId="13" fillId="0" borderId="1" xfId="0" applyNumberFormat="1" applyFont="1" applyBorder="1"/>
    <xf numFmtId="165" fontId="14" fillId="0" borderId="4" xfId="0" applyNumberFormat="1" applyFont="1" applyBorder="1"/>
    <xf numFmtId="3" fontId="14" fillId="0" borderId="1" xfId="0" applyNumberFormat="1" applyFont="1" applyBorder="1" applyAlignment="1">
      <alignment horizontal="right"/>
    </xf>
    <xf numFmtId="164" fontId="14" fillId="0" borderId="4" xfId="0" applyNumberFormat="1" applyFont="1" applyBorder="1"/>
    <xf numFmtId="165" fontId="13" fillId="0" borderId="0" xfId="0" applyNumberFormat="1" applyFont="1" applyAlignment="1">
      <alignment horizontal="right"/>
    </xf>
    <xf numFmtId="1" fontId="13" fillId="0" borderId="1" xfId="0" applyNumberFormat="1" applyFont="1" applyBorder="1" applyAlignment="1">
      <alignment horizontal="left"/>
    </xf>
    <xf numFmtId="0" fontId="13" fillId="0" borderId="1" xfId="0" quotePrefix="1" applyFont="1" applyBorder="1" applyAlignment="1">
      <alignment horizontal="left"/>
    </xf>
    <xf numFmtId="0" fontId="6" fillId="0" borderId="3" xfId="0" applyFont="1" applyBorder="1" applyAlignment="1">
      <alignment horizontal="right" wrapText="1"/>
    </xf>
    <xf numFmtId="0" fontId="27" fillId="0" borderId="0" xfId="0" applyFont="1"/>
    <xf numFmtId="0" fontId="26" fillId="0" borderId="0" xfId="0" applyFont="1"/>
    <xf numFmtId="0" fontId="28" fillId="0" borderId="0" xfId="0" applyFont="1" applyAlignment="1">
      <alignment horizontal="left"/>
    </xf>
    <xf numFmtId="0" fontId="6" fillId="0" borderId="4" xfId="0" applyFont="1" applyBorder="1" applyAlignment="1">
      <alignment horizontal="left"/>
    </xf>
    <xf numFmtId="3" fontId="13" fillId="0" borderId="2" xfId="0" applyNumberFormat="1" applyFont="1" applyBorder="1" applyAlignment="1">
      <alignment horizontal="right" wrapText="1"/>
    </xf>
    <xf numFmtId="0" fontId="6" fillId="0" borderId="8" xfId="0" applyFont="1" applyBorder="1" applyAlignment="1">
      <alignment horizontal="right"/>
    </xf>
    <xf numFmtId="49" fontId="13" fillId="0" borderId="0" xfId="0" applyNumberFormat="1" applyFont="1"/>
    <xf numFmtId="3" fontId="13" fillId="0" borderId="5" xfId="5" applyNumberFormat="1" applyFont="1" applyBorder="1"/>
    <xf numFmtId="3" fontId="13" fillId="0" borderId="5" xfId="6" applyNumberFormat="1" applyFont="1" applyBorder="1" applyAlignment="1">
      <alignment horizontal="right"/>
    </xf>
    <xf numFmtId="3" fontId="13" fillId="0" borderId="6" xfId="6" applyNumberFormat="1" applyFont="1" applyBorder="1" applyAlignment="1">
      <alignment horizontal="right"/>
    </xf>
    <xf numFmtId="3" fontId="13" fillId="0" borderId="1" xfId="5" applyNumberFormat="1" applyFont="1" applyBorder="1"/>
    <xf numFmtId="3" fontId="14" fillId="0" borderId="4" xfId="6" applyNumberFormat="1" applyFont="1" applyBorder="1"/>
    <xf numFmtId="3" fontId="14" fillId="0" borderId="0" xfId="6" applyNumberFormat="1" applyFont="1"/>
    <xf numFmtId="3" fontId="15" fillId="0" borderId="0" xfId="0" applyNumberFormat="1" applyFont="1" applyAlignment="1">
      <alignment horizontal="right"/>
    </xf>
    <xf numFmtId="0" fontId="14" fillId="0" borderId="0" xfId="0" applyFont="1" applyAlignment="1">
      <alignment vertical="center"/>
    </xf>
    <xf numFmtId="164" fontId="13" fillId="0" borderId="5" xfId="6" applyNumberFormat="1" applyFont="1" applyBorder="1"/>
    <xf numFmtId="164" fontId="13" fillId="0" borderId="1" xfId="6" applyNumberFormat="1" applyFont="1" applyBorder="1"/>
    <xf numFmtId="164" fontId="14" fillId="0" borderId="4" xfId="6" applyNumberFormat="1" applyFont="1" applyBorder="1"/>
    <xf numFmtId="0" fontId="13" fillId="0" borderId="8" xfId="0" applyFont="1" applyBorder="1"/>
    <xf numFmtId="3" fontId="13" fillId="0" borderId="5" xfId="6" applyNumberFormat="1" applyFont="1" applyBorder="1"/>
    <xf numFmtId="3" fontId="13" fillId="0" borderId="1" xfId="6" applyNumberFormat="1" applyFont="1" applyBorder="1"/>
    <xf numFmtId="3" fontId="14" fillId="0" borderId="4" xfId="5" applyNumberFormat="1" applyFont="1" applyBorder="1"/>
    <xf numFmtId="0" fontId="35" fillId="0" borderId="0" xfId="0" applyFont="1" applyAlignment="1">
      <alignment horizontal="left"/>
    </xf>
    <xf numFmtId="3" fontId="6" fillId="0" borderId="1" xfId="3" applyNumberFormat="1" applyFont="1" applyBorder="1"/>
    <xf numFmtId="0" fontId="36" fillId="0" borderId="0" xfId="0" applyFont="1"/>
    <xf numFmtId="0" fontId="39" fillId="0" borderId="0" xfId="0" applyFont="1" applyAlignment="1">
      <alignment horizontal="left"/>
    </xf>
    <xf numFmtId="3" fontId="0" fillId="0" borderId="0" xfId="0" applyNumberFormat="1"/>
    <xf numFmtId="3" fontId="39" fillId="0" borderId="0" xfId="0" applyNumberFormat="1" applyFont="1"/>
    <xf numFmtId="169" fontId="13" fillId="0" borderId="1" xfId="9" applyNumberFormat="1" applyFont="1" applyBorder="1" applyAlignment="1">
      <alignment horizontal="right"/>
    </xf>
    <xf numFmtId="169" fontId="13" fillId="0" borderId="7" xfId="9" applyNumberFormat="1" applyFont="1" applyBorder="1" applyAlignment="1">
      <alignment horizontal="right"/>
    </xf>
    <xf numFmtId="0" fontId="43" fillId="0" borderId="0" xfId="0" applyFont="1"/>
    <xf numFmtId="0" fontId="44" fillId="0" borderId="0" xfId="0" applyFont="1" applyAlignment="1">
      <alignment horizontal="left"/>
    </xf>
    <xf numFmtId="0" fontId="44" fillId="0" borderId="0" xfId="0" applyFont="1"/>
    <xf numFmtId="0" fontId="45" fillId="0" borderId="0" xfId="0" applyFont="1"/>
    <xf numFmtId="0" fontId="44" fillId="0" borderId="0" xfId="0" applyFont="1" applyAlignment="1">
      <alignment horizontal="right"/>
    </xf>
    <xf numFmtId="0" fontId="45" fillId="0" borderId="2" xfId="0" applyFont="1" applyBorder="1"/>
    <xf numFmtId="0" fontId="44" fillId="0" borderId="2" xfId="0" applyFont="1" applyBorder="1"/>
    <xf numFmtId="0" fontId="44" fillId="0" borderId="2" xfId="0" applyFont="1" applyBorder="1" applyAlignment="1">
      <alignment horizontal="left"/>
    </xf>
    <xf numFmtId="0" fontId="44" fillId="0" borderId="8" xfId="0" applyFont="1" applyBorder="1" applyAlignment="1">
      <alignment horizontal="left"/>
    </xf>
    <xf numFmtId="0" fontId="44" fillId="0" borderId="8" xfId="0" applyFont="1" applyBorder="1" applyAlignment="1">
      <alignment horizontal="left" wrapText="1"/>
    </xf>
    <xf numFmtId="0" fontId="46" fillId="0" borderId="0" xfId="0" applyFont="1"/>
    <xf numFmtId="3" fontId="44" fillId="0" borderId="2" xfId="0" applyNumberFormat="1" applyFont="1" applyBorder="1" applyAlignment="1">
      <alignment horizontal="right"/>
    </xf>
    <xf numFmtId="0" fontId="44" fillId="0" borderId="2" xfId="0" applyFont="1" applyBorder="1" applyAlignment="1">
      <alignment horizontal="right"/>
    </xf>
    <xf numFmtId="0" fontId="44" fillId="0" borderId="1" xfId="0" applyFont="1" applyBorder="1" applyAlignment="1">
      <alignment horizontal="left"/>
    </xf>
    <xf numFmtId="3" fontId="44" fillId="0" borderId="1" xfId="0" applyNumberFormat="1" applyFont="1" applyBorder="1" applyAlignment="1">
      <alignment horizontal="right"/>
    </xf>
    <xf numFmtId="3" fontId="46" fillId="0" borderId="0" xfId="0" applyNumberFormat="1" applyFont="1"/>
    <xf numFmtId="0" fontId="44" fillId="0" borderId="4" xfId="0" applyFont="1" applyBorder="1" applyAlignment="1">
      <alignment horizontal="left"/>
    </xf>
    <xf numFmtId="3" fontId="44" fillId="0" borderId="4" xfId="0" applyNumberFormat="1" applyFont="1" applyBorder="1" applyAlignment="1">
      <alignment horizontal="right"/>
    </xf>
    <xf numFmtId="3" fontId="22" fillId="0" borderId="1" xfId="0" applyNumberFormat="1" applyFont="1" applyBorder="1"/>
    <xf numFmtId="3" fontId="6" fillId="0" borderId="1" xfId="3" applyNumberFormat="1" applyFont="1" applyBorder="1" applyAlignment="1">
      <alignment horizontal="right"/>
    </xf>
    <xf numFmtId="3" fontId="13" fillId="0" borderId="6" xfId="0" applyNumberFormat="1" applyFont="1" applyBorder="1" applyAlignment="1">
      <alignment horizontal="right" wrapText="1"/>
    </xf>
    <xf numFmtId="3" fontId="10" fillId="0" borderId="0" xfId="0" applyNumberFormat="1" applyFont="1"/>
    <xf numFmtId="167" fontId="13" fillId="0" borderId="0" xfId="7" applyNumberFormat="1" applyFont="1" applyAlignment="1">
      <alignment horizontal="right"/>
    </xf>
    <xf numFmtId="3" fontId="9" fillId="0" borderId="0" xfId="0" applyNumberFormat="1" applyFont="1" applyAlignment="1">
      <alignment horizontal="right"/>
    </xf>
    <xf numFmtId="3" fontId="10" fillId="0" borderId="0" xfId="0" applyNumberFormat="1" applyFont="1" applyAlignment="1">
      <alignment horizontal="right"/>
    </xf>
    <xf numFmtId="170" fontId="10" fillId="0" borderId="0" xfId="0" applyNumberFormat="1" applyFont="1" applyAlignment="1">
      <alignment horizontal="left"/>
    </xf>
    <xf numFmtId="3" fontId="6" fillId="0" borderId="6" xfId="6" applyNumberFormat="1" applyBorder="1" applyAlignment="1">
      <alignment horizontal="right"/>
    </xf>
    <xf numFmtId="169" fontId="13" fillId="0" borderId="0" xfId="9" applyNumberFormat="1" applyFont="1"/>
    <xf numFmtId="0" fontId="6" fillId="0" borderId="6" xfId="0" applyFont="1" applyBorder="1" applyAlignment="1">
      <alignment horizontal="left"/>
    </xf>
    <xf numFmtId="3" fontId="6" fillId="0" borderId="7" xfId="6" applyNumberFormat="1" applyBorder="1" applyAlignment="1">
      <alignment horizontal="right"/>
    </xf>
    <xf numFmtId="0" fontId="13" fillId="0" borderId="8" xfId="0" applyFont="1" applyBorder="1" applyAlignment="1">
      <alignment horizontal="center"/>
    </xf>
    <xf numFmtId="0" fontId="13" fillId="0" borderId="3" xfId="0" applyFont="1" applyBorder="1" applyAlignment="1">
      <alignment horizontal="left" vertical="top" wrapText="1"/>
    </xf>
    <xf numFmtId="3" fontId="13" fillId="0" borderId="3" xfId="0" applyNumberFormat="1" applyFont="1" applyBorder="1" applyAlignment="1">
      <alignment horizontal="right" vertical="top" wrapText="1"/>
    </xf>
    <xf numFmtId="0" fontId="6" fillId="0" borderId="3" xfId="0" applyFont="1" applyBorder="1" applyAlignment="1">
      <alignment horizontal="right" vertical="top" wrapText="1"/>
    </xf>
    <xf numFmtId="0" fontId="13" fillId="0" borderId="3" xfId="0" applyFont="1" applyBorder="1" applyAlignment="1">
      <alignment horizontal="right" vertical="top" wrapText="1"/>
    </xf>
    <xf numFmtId="0" fontId="6" fillId="0" borderId="3" xfId="0" applyFont="1" applyBorder="1" applyAlignment="1">
      <alignment horizontal="right" vertical="top"/>
    </xf>
    <xf numFmtId="170" fontId="6" fillId="0" borderId="0" xfId="0" applyNumberFormat="1" applyFont="1" applyAlignment="1">
      <alignment horizontal="left"/>
    </xf>
    <xf numFmtId="3" fontId="6" fillId="0" borderId="3" xfId="0" applyNumberFormat="1" applyFont="1" applyBorder="1" applyAlignment="1">
      <alignment horizontal="right" wrapText="1"/>
    </xf>
    <xf numFmtId="3" fontId="6" fillId="0" borderId="1" xfId="5" applyNumberFormat="1" applyBorder="1" applyAlignment="1">
      <alignment wrapText="1"/>
    </xf>
    <xf numFmtId="3" fontId="6" fillId="0" borderId="2" xfId="0" applyNumberFormat="1" applyFont="1" applyBorder="1"/>
    <xf numFmtId="3" fontId="6" fillId="0" borderId="1" xfId="5" applyNumberFormat="1" applyBorder="1"/>
    <xf numFmtId="3" fontId="6" fillId="0" borderId="5" xfId="5" applyNumberFormat="1" applyBorder="1"/>
    <xf numFmtId="3" fontId="10" fillId="0" borderId="0" xfId="3" applyNumberFormat="1" applyFont="1"/>
    <xf numFmtId="3" fontId="39" fillId="0" borderId="4" xfId="6" applyNumberFormat="1" applyFont="1" applyBorder="1" applyAlignment="1">
      <alignment horizontal="right"/>
    </xf>
    <xf numFmtId="0" fontId="51" fillId="5" borderId="0" xfId="0" applyFont="1" applyFill="1" applyAlignment="1">
      <alignment vertical="center"/>
    </xf>
    <xf numFmtId="0" fontId="4" fillId="0" borderId="0" xfId="0" applyFont="1" applyAlignment="1">
      <alignment vertical="center"/>
    </xf>
    <xf numFmtId="0" fontId="53" fillId="0" borderId="0" xfId="0" applyFont="1"/>
    <xf numFmtId="0" fontId="0" fillId="0" borderId="2" xfId="0" applyBorder="1"/>
    <xf numFmtId="0" fontId="6" fillId="0" borderId="4" xfId="0" applyFont="1" applyBorder="1" applyAlignment="1">
      <alignment horizontal="left" vertical="top"/>
    </xf>
    <xf numFmtId="3" fontId="6" fillId="0" borderId="4" xfId="6" applyNumberFormat="1" applyBorder="1" applyAlignment="1">
      <alignment horizontal="right"/>
    </xf>
    <xf numFmtId="165" fontId="13" fillId="0" borderId="1" xfId="0" applyNumberFormat="1" applyFont="1" applyBorder="1" applyAlignment="1">
      <alignment horizontal="right"/>
    </xf>
    <xf numFmtId="3" fontId="6" fillId="0" borderId="7" xfId="0" applyNumberFormat="1" applyFont="1" applyBorder="1"/>
    <xf numFmtId="3" fontId="22" fillId="0" borderId="1" xfId="0" applyNumberFormat="1" applyFont="1" applyBorder="1" applyAlignment="1">
      <alignment horizontal="right"/>
    </xf>
    <xf numFmtId="3" fontId="22" fillId="0" borderId="7" xfId="0" applyNumberFormat="1" applyFont="1" applyBorder="1" applyAlignment="1">
      <alignment horizontal="left"/>
    </xf>
    <xf numFmtId="3" fontId="22" fillId="0" borderId="7" xfId="0" applyNumberFormat="1" applyFont="1" applyBorder="1"/>
    <xf numFmtId="3" fontId="22" fillId="0" borderId="7" xfId="0" applyNumberFormat="1" applyFont="1" applyBorder="1" applyAlignment="1">
      <alignment vertical="top"/>
    </xf>
    <xf numFmtId="3" fontId="13" fillId="0" borderId="10" xfId="0" applyNumberFormat="1" applyFont="1" applyBorder="1" applyAlignment="1">
      <alignment horizontal="right"/>
    </xf>
    <xf numFmtId="3" fontId="22" fillId="0" borderId="1" xfId="0" applyNumberFormat="1" applyFont="1" applyBorder="1" applyAlignment="1">
      <alignment horizontal="left"/>
    </xf>
    <xf numFmtId="0" fontId="6" fillId="0" borderId="10" xfId="0" applyFont="1" applyBorder="1" applyAlignment="1">
      <alignment horizontal="left"/>
    </xf>
    <xf numFmtId="3" fontId="6" fillId="0" borderId="10" xfId="0" applyNumberFormat="1" applyFont="1" applyBorder="1" applyAlignment="1">
      <alignment horizontal="right"/>
    </xf>
    <xf numFmtId="0" fontId="6" fillId="0" borderId="10" xfId="0" applyFont="1" applyBorder="1"/>
    <xf numFmtId="0" fontId="6" fillId="0" borderId="11" xfId="0" applyFont="1" applyBorder="1" applyAlignment="1">
      <alignment horizontal="left" vertical="top"/>
    </xf>
    <xf numFmtId="0" fontId="6" fillId="0" borderId="5" xfId="0" applyFont="1" applyBorder="1" applyAlignment="1">
      <alignment horizontal="right"/>
    </xf>
    <xf numFmtId="0" fontId="6" fillId="0" borderId="10" xfId="0" applyFont="1" applyBorder="1" applyAlignment="1">
      <alignment horizontal="right"/>
    </xf>
    <xf numFmtId="0" fontId="6" fillId="0" borderId="7" xfId="0" applyFont="1" applyBorder="1" applyAlignment="1">
      <alignment horizontal="center"/>
    </xf>
    <xf numFmtId="0" fontId="6" fillId="0" borderId="7" xfId="0" applyFont="1" applyBorder="1" applyAlignment="1">
      <alignment horizontal="right"/>
    </xf>
    <xf numFmtId="0" fontId="14" fillId="0" borderId="11" xfId="0" applyFont="1" applyBorder="1" applyAlignment="1">
      <alignment horizontal="left"/>
    </xf>
    <xf numFmtId="3" fontId="14" fillId="0" borderId="11" xfId="0" applyNumberFormat="1" applyFont="1" applyBorder="1" applyAlignment="1">
      <alignment horizontal="right"/>
    </xf>
    <xf numFmtId="0" fontId="14" fillId="0" borderId="11" xfId="0" applyFont="1" applyBorder="1" applyAlignment="1">
      <alignment horizontal="right"/>
    </xf>
    <xf numFmtId="9" fontId="13" fillId="0" borderId="0" xfId="7" applyFont="1"/>
    <xf numFmtId="1" fontId="13" fillId="0" borderId="0" xfId="0" applyNumberFormat="1" applyFont="1" applyAlignment="1">
      <alignment horizontal="right"/>
    </xf>
    <xf numFmtId="3" fontId="13" fillId="0" borderId="10" xfId="0" applyNumberFormat="1" applyFont="1" applyBorder="1"/>
    <xf numFmtId="3" fontId="6" fillId="0" borderId="11" xfId="0" applyNumberFormat="1" applyFont="1" applyBorder="1" applyAlignment="1">
      <alignment horizontal="right"/>
    </xf>
    <xf numFmtId="3" fontId="6" fillId="0" borderId="10" xfId="0" applyNumberFormat="1" applyFont="1" applyBorder="1"/>
    <xf numFmtId="3" fontId="22" fillId="0" borderId="10" xfId="0" applyNumberFormat="1" applyFont="1" applyBorder="1"/>
    <xf numFmtId="0" fontId="6" fillId="5" borderId="0" xfId="0" applyFont="1" applyFill="1" applyAlignment="1">
      <alignment horizontal="left"/>
    </xf>
    <xf numFmtId="3" fontId="22" fillId="5" borderId="0" xfId="0" applyNumberFormat="1" applyFont="1" applyFill="1" applyAlignment="1">
      <alignment horizontal="left"/>
    </xf>
    <xf numFmtId="0" fontId="13" fillId="5" borderId="0" xfId="0" applyFont="1" applyFill="1" applyAlignment="1">
      <alignment horizontal="left"/>
    </xf>
    <xf numFmtId="3" fontId="22" fillId="5" borderId="0" xfId="0" applyNumberFormat="1" applyFont="1" applyFill="1"/>
    <xf numFmtId="0" fontId="13" fillId="0" borderId="0" xfId="0" applyFont="1" applyAlignment="1">
      <alignment horizontal="center" wrapText="1"/>
    </xf>
    <xf numFmtId="0" fontId="6" fillId="0" borderId="0" xfId="0" applyFont="1" applyAlignment="1">
      <alignment horizontal="center" wrapText="1"/>
    </xf>
    <xf numFmtId="0" fontId="14" fillId="5" borderId="0" xfId="0" applyFont="1" applyFill="1"/>
    <xf numFmtId="0" fontId="13" fillId="5" borderId="0" xfId="0" applyFont="1" applyFill="1"/>
    <xf numFmtId="0" fontId="23" fillId="5" borderId="0" xfId="0" applyFont="1" applyFill="1"/>
    <xf numFmtId="0" fontId="13" fillId="5" borderId="0" xfId="0" applyFont="1" applyFill="1" applyAlignment="1">
      <alignment horizontal="left" wrapText="1"/>
    </xf>
    <xf numFmtId="0" fontId="13" fillId="5" borderId="0" xfId="0" applyFont="1" applyFill="1" applyAlignment="1">
      <alignment horizontal="right" vertical="top" wrapText="1"/>
    </xf>
    <xf numFmtId="0" fontId="13" fillId="5" borderId="0" xfId="0" applyFont="1" applyFill="1" applyAlignment="1">
      <alignment horizontal="right" wrapText="1"/>
    </xf>
    <xf numFmtId="3" fontId="6" fillId="5" borderId="0" xfId="0" applyNumberFormat="1" applyFont="1" applyFill="1" applyAlignment="1">
      <alignment horizontal="right"/>
    </xf>
    <xf numFmtId="0" fontId="6" fillId="5" borderId="0" xfId="0" applyFont="1" applyFill="1"/>
    <xf numFmtId="0" fontId="24" fillId="0" borderId="0" xfId="3" applyFont="1" applyAlignment="1">
      <alignment horizontal="left"/>
    </xf>
    <xf numFmtId="0" fontId="14" fillId="0" borderId="0" xfId="3" applyFont="1"/>
    <xf numFmtId="0" fontId="4" fillId="0" borderId="0" xfId="3" applyAlignment="1">
      <alignment horizontal="left"/>
    </xf>
    <xf numFmtId="0" fontId="4" fillId="0" borderId="0" xfId="3" applyAlignment="1">
      <alignment horizontal="right"/>
    </xf>
    <xf numFmtId="0" fontId="10" fillId="0" borderId="0" xfId="3" applyFont="1"/>
    <xf numFmtId="0" fontId="11" fillId="0" borderId="0" xfId="3" applyFont="1"/>
    <xf numFmtId="0" fontId="11" fillId="0" borderId="0" xfId="3" applyFont="1" applyAlignment="1">
      <alignment horizontal="left"/>
    </xf>
    <xf numFmtId="0" fontId="6" fillId="0" borderId="0" xfId="3" applyFont="1"/>
    <xf numFmtId="0" fontId="17" fillId="0" borderId="0" xfId="3" applyFont="1"/>
    <xf numFmtId="0" fontId="18" fillId="0" borderId="0" xfId="3" applyFont="1"/>
    <xf numFmtId="0" fontId="6" fillId="0" borderId="9" xfId="3" applyFont="1" applyBorder="1" applyAlignment="1">
      <alignment horizontal="left"/>
    </xf>
    <xf numFmtId="0" fontId="6" fillId="0" borderId="9" xfId="3" applyFont="1" applyBorder="1"/>
    <xf numFmtId="0" fontId="4" fillId="0" borderId="9" xfId="3" applyBorder="1"/>
    <xf numFmtId="0" fontId="4" fillId="0" borderId="0" xfId="3"/>
    <xf numFmtId="0" fontId="6" fillId="0" borderId="0" xfId="3" applyFont="1" applyAlignment="1">
      <alignment horizontal="left"/>
    </xf>
    <xf numFmtId="0" fontId="6" fillId="0" borderId="0" xfId="3" applyFont="1" applyAlignment="1">
      <alignment horizontal="right"/>
    </xf>
    <xf numFmtId="0" fontId="6" fillId="0" borderId="0" xfId="3" applyFont="1" applyAlignment="1">
      <alignment horizontal="right" wrapText="1"/>
    </xf>
    <xf numFmtId="0" fontId="15" fillId="0" borderId="0" xfId="3" applyFont="1" applyAlignment="1">
      <alignment horizontal="right"/>
    </xf>
    <xf numFmtId="0" fontId="15" fillId="0" borderId="0" xfId="3" applyFont="1" applyAlignment="1">
      <alignment wrapText="1"/>
    </xf>
    <xf numFmtId="0" fontId="6" fillId="0" borderId="0" xfId="3" applyFont="1" applyAlignment="1">
      <alignment wrapText="1"/>
    </xf>
    <xf numFmtId="0" fontId="15" fillId="0" borderId="0" xfId="3" applyFont="1"/>
    <xf numFmtId="0" fontId="6" fillId="0" borderId="10" xfId="3" applyFont="1" applyBorder="1" applyAlignment="1">
      <alignment horizontal="left"/>
    </xf>
    <xf numFmtId="3" fontId="6" fillId="0" borderId="10" xfId="3" applyNumberFormat="1" applyFont="1" applyBorder="1"/>
    <xf numFmtId="3" fontId="6" fillId="0" borderId="10" xfId="3" applyNumberFormat="1" applyFont="1" applyBorder="1" applyAlignment="1">
      <alignment horizontal="right"/>
    </xf>
    <xf numFmtId="3" fontId="6" fillId="0" borderId="0" xfId="3" applyNumberFormat="1" applyFont="1" applyAlignment="1">
      <alignment horizontal="right"/>
    </xf>
    <xf numFmtId="3" fontId="6" fillId="0" borderId="0" xfId="3" applyNumberFormat="1" applyFont="1" applyAlignment="1">
      <alignment horizontal="left"/>
    </xf>
    <xf numFmtId="3" fontId="6" fillId="0" borderId="7" xfId="3" applyNumberFormat="1" applyFont="1" applyBorder="1"/>
    <xf numFmtId="0" fontId="6" fillId="0" borderId="7" xfId="3" applyFont="1" applyBorder="1" applyAlignment="1">
      <alignment horizontal="left"/>
    </xf>
    <xf numFmtId="3" fontId="6" fillId="0" borderId="0" xfId="3" applyNumberFormat="1" applyFont="1"/>
    <xf numFmtId="3" fontId="22" fillId="0" borderId="7" xfId="3" applyNumberFormat="1" applyFont="1" applyBorder="1"/>
    <xf numFmtId="0" fontId="55" fillId="0" borderId="0" xfId="3" applyFont="1" applyAlignment="1">
      <alignment vertical="center"/>
    </xf>
    <xf numFmtId="3" fontId="22" fillId="0" borderId="7" xfId="3" applyNumberFormat="1" applyFont="1" applyBorder="1" applyAlignment="1">
      <alignment vertical="top"/>
    </xf>
    <xf numFmtId="0" fontId="54" fillId="0" borderId="0" xfId="3" applyFont="1"/>
    <xf numFmtId="0" fontId="6" fillId="0" borderId="11" xfId="3" applyFont="1" applyBorder="1" applyAlignment="1">
      <alignment horizontal="left"/>
    </xf>
    <xf numFmtId="3" fontId="6" fillId="0" borderId="11" xfId="3" applyNumberFormat="1" applyFont="1" applyBorder="1"/>
    <xf numFmtId="0" fontId="13" fillId="0" borderId="9" xfId="0" applyFont="1" applyBorder="1"/>
    <xf numFmtId="0" fontId="6" fillId="0" borderId="9" xfId="0" applyFont="1" applyBorder="1" applyAlignment="1">
      <alignment horizontal="right" wrapText="1"/>
    </xf>
    <xf numFmtId="3" fontId="13" fillId="0" borderId="11" xfId="0" applyNumberFormat="1" applyFont="1" applyBorder="1" applyAlignment="1">
      <alignment horizontal="right"/>
    </xf>
    <xf numFmtId="3" fontId="22" fillId="0" borderId="10" xfId="0" applyNumberFormat="1" applyFont="1" applyBorder="1" applyAlignment="1">
      <alignment horizontal="left"/>
    </xf>
    <xf numFmtId="0" fontId="8" fillId="0" borderId="0" xfId="3" applyFont="1"/>
    <xf numFmtId="3" fontId="6" fillId="0" borderId="1" xfId="6" applyNumberFormat="1" applyBorder="1" applyAlignment="1">
      <alignment horizontal="right"/>
    </xf>
    <xf numFmtId="3" fontId="14" fillId="0" borderId="4" xfId="6" applyNumberFormat="1" applyFont="1" applyBorder="1" applyAlignment="1">
      <alignment horizontal="right"/>
    </xf>
    <xf numFmtId="0" fontId="6" fillId="0" borderId="14" xfId="0" applyFont="1" applyBorder="1" applyAlignment="1">
      <alignment horizontal="left"/>
    </xf>
    <xf numFmtId="3" fontId="6" fillId="0" borderId="14" xfId="0" applyNumberFormat="1" applyFont="1" applyBorder="1" applyAlignment="1">
      <alignment horizontal="right"/>
    </xf>
    <xf numFmtId="3" fontId="13" fillId="0" borderId="16" xfId="0" applyNumberFormat="1" applyFont="1" applyBorder="1" applyAlignment="1">
      <alignment horizontal="right"/>
    </xf>
    <xf numFmtId="3" fontId="14" fillId="0" borderId="17" xfId="0" applyNumberFormat="1" applyFont="1" applyBorder="1" applyAlignment="1">
      <alignment horizontal="right"/>
    </xf>
    <xf numFmtId="0" fontId="6" fillId="0" borderId="19" xfId="0" applyFont="1" applyBorder="1" applyAlignment="1">
      <alignment horizontal="right"/>
    </xf>
    <xf numFmtId="170" fontId="6" fillId="0" borderId="0" xfId="0" applyNumberFormat="1" applyFont="1" applyAlignment="1">
      <alignment horizontal="right"/>
    </xf>
    <xf numFmtId="170" fontId="6" fillId="0" borderId="0" xfId="0" applyNumberFormat="1" applyFont="1" applyAlignment="1">
      <alignment horizontal="right" wrapText="1"/>
    </xf>
    <xf numFmtId="170" fontId="6" fillId="0" borderId="2" xfId="0" applyNumberFormat="1" applyFont="1" applyBorder="1" applyAlignment="1">
      <alignment horizontal="right"/>
    </xf>
    <xf numFmtId="3" fontId="13" fillId="0" borderId="2" xfId="0" applyNumberFormat="1" applyFont="1" applyBorder="1" applyAlignment="1">
      <alignment horizontal="left"/>
    </xf>
    <xf numFmtId="3" fontId="13" fillId="0" borderId="15" xfId="6" applyNumberFormat="1" applyFont="1" applyBorder="1" applyAlignment="1">
      <alignment horizontal="right"/>
    </xf>
    <xf numFmtId="3" fontId="13" fillId="0" borderId="16" xfId="6" applyNumberFormat="1" applyFont="1" applyBorder="1" applyAlignment="1">
      <alignment horizontal="right"/>
    </xf>
    <xf numFmtId="170" fontId="6" fillId="0" borderId="0" xfId="0" applyNumberFormat="1" applyFont="1" applyAlignment="1">
      <alignment horizontal="right" wrapText="1" indent="1"/>
    </xf>
    <xf numFmtId="170" fontId="6" fillId="0" borderId="9" xfId="0" applyNumberFormat="1" applyFont="1" applyBorder="1" applyAlignment="1">
      <alignment horizontal="right" indent="1"/>
    </xf>
    <xf numFmtId="0" fontId="6" fillId="0" borderId="9" xfId="0" applyFont="1" applyBorder="1" applyAlignment="1">
      <alignment horizontal="right"/>
    </xf>
    <xf numFmtId="0" fontId="6" fillId="0" borderId="1" xfId="0" quotePrefix="1" applyFont="1" applyBorder="1" applyAlignment="1">
      <alignment horizontal="left"/>
    </xf>
    <xf numFmtId="165" fontId="0" fillId="0" borderId="0" xfId="0" applyNumberFormat="1"/>
    <xf numFmtId="3" fontId="6" fillId="0" borderId="2" xfId="0" applyNumberFormat="1" applyFont="1" applyBorder="1" applyAlignment="1">
      <alignment horizontal="right" vertical="top" wrapText="1"/>
    </xf>
    <xf numFmtId="3" fontId="6" fillId="0" borderId="0" xfId="0" applyNumberFormat="1" applyFont="1" applyAlignment="1">
      <alignment horizontal="right" vertical="top" wrapText="1"/>
    </xf>
    <xf numFmtId="165" fontId="14" fillId="0" borderId="1" xfId="0" applyNumberFormat="1" applyFont="1" applyBorder="1"/>
    <xf numFmtId="3" fontId="6" fillId="0" borderId="15" xfId="6" applyNumberFormat="1" applyBorder="1"/>
    <xf numFmtId="3" fontId="6" fillId="0" borderId="16" xfId="0" applyNumberFormat="1" applyFont="1" applyBorder="1"/>
    <xf numFmtId="3" fontId="6" fillId="0" borderId="15" xfId="0" applyNumberFormat="1" applyFont="1" applyBorder="1"/>
    <xf numFmtId="3" fontId="6" fillId="0" borderId="16" xfId="6" applyNumberFormat="1" applyBorder="1"/>
    <xf numFmtId="3" fontId="6" fillId="0" borderId="16" xfId="0" applyNumberFormat="1" applyFont="1" applyBorder="1" applyAlignment="1">
      <alignment horizontal="right"/>
    </xf>
    <xf numFmtId="3" fontId="6" fillId="0" borderId="17" xfId="0" applyNumberFormat="1" applyFont="1" applyBorder="1" applyAlignment="1">
      <alignment horizontal="right"/>
    </xf>
    <xf numFmtId="3" fontId="13" fillId="0" borderId="1" xfId="0" applyNumberFormat="1" applyFont="1" applyBorder="1" applyAlignment="1">
      <alignment horizontal="right" vertical="center"/>
    </xf>
    <xf numFmtId="0" fontId="6" fillId="0" borderId="0" xfId="0" applyFont="1" applyAlignment="1">
      <alignment vertical="center" wrapText="1"/>
    </xf>
    <xf numFmtId="3" fontId="13" fillId="0" borderId="9" xfId="0" applyNumberFormat="1" applyFont="1" applyBorder="1"/>
    <xf numFmtId="3" fontId="15" fillId="0" borderId="9" xfId="0" applyNumberFormat="1" applyFont="1" applyBorder="1" applyAlignment="1">
      <alignment horizontal="right" wrapText="1"/>
    </xf>
    <xf numFmtId="3" fontId="6" fillId="0" borderId="15" xfId="0" applyNumberFormat="1" applyFont="1" applyBorder="1" applyAlignment="1">
      <alignment horizontal="right"/>
    </xf>
    <xf numFmtId="0" fontId="56" fillId="0" borderId="0" xfId="0" applyFont="1"/>
    <xf numFmtId="49" fontId="13" fillId="0" borderId="2" xfId="0" applyNumberFormat="1" applyFont="1" applyBorder="1" applyAlignment="1">
      <alignment horizontal="right"/>
    </xf>
    <xf numFmtId="49" fontId="6" fillId="0" borderId="2" xfId="0" applyNumberFormat="1" applyFont="1" applyBorder="1" applyAlignment="1">
      <alignment horizontal="right"/>
    </xf>
    <xf numFmtId="0" fontId="56" fillId="0" borderId="0" xfId="0" applyFont="1" applyAlignment="1">
      <alignment horizontal="left"/>
    </xf>
    <xf numFmtId="3" fontId="39" fillId="0" borderId="0" xfId="0" applyNumberFormat="1" applyFont="1" applyAlignment="1">
      <alignment horizontal="left"/>
    </xf>
    <xf numFmtId="3" fontId="40" fillId="0" borderId="0" xfId="6" applyNumberFormat="1" applyFont="1"/>
    <xf numFmtId="3" fontId="40" fillId="0" borderId="0" xfId="0" applyNumberFormat="1" applyFont="1"/>
    <xf numFmtId="0" fontId="37" fillId="0" borderId="0" xfId="2" applyAlignment="1" applyProtection="1"/>
    <xf numFmtId="0" fontId="6" fillId="0" borderId="5" xfId="0" applyFont="1" applyBorder="1"/>
    <xf numFmtId="3" fontId="22" fillId="0" borderId="17" xfId="0" applyNumberFormat="1" applyFont="1" applyBorder="1" applyAlignment="1">
      <alignment horizontal="left"/>
    </xf>
    <xf numFmtId="3" fontId="22" fillId="0" borderId="16" xfId="0" applyNumberFormat="1" applyFont="1" applyBorder="1" applyAlignment="1">
      <alignment horizontal="left"/>
    </xf>
    <xf numFmtId="0" fontId="50" fillId="0" borderId="0" xfId="0" applyFont="1" applyAlignment="1">
      <alignment vertical="center"/>
    </xf>
    <xf numFmtId="0" fontId="57" fillId="0" borderId="0" xfId="0" applyFont="1" applyAlignment="1">
      <alignment horizontal="left" vertical="center" indent="4"/>
    </xf>
    <xf numFmtId="0" fontId="50" fillId="0" borderId="0" xfId="0" applyFont="1"/>
    <xf numFmtId="3" fontId="13" fillId="0" borderId="1" xfId="0" applyNumberFormat="1" applyFont="1" applyBorder="1" applyAlignment="1">
      <alignment horizontal="left"/>
    </xf>
    <xf numFmtId="3" fontId="14" fillId="0" borderId="2" xfId="0" applyNumberFormat="1" applyFont="1" applyBorder="1" applyAlignment="1">
      <alignment horizontal="right" wrapText="1"/>
    </xf>
    <xf numFmtId="3" fontId="6" fillId="0" borderId="16" xfId="0" applyNumberFormat="1" applyFont="1" applyBorder="1" applyAlignment="1">
      <alignment horizontal="left"/>
    </xf>
    <xf numFmtId="0" fontId="57" fillId="0" borderId="0" xfId="0" applyFont="1" applyAlignment="1">
      <alignment vertical="center"/>
    </xf>
    <xf numFmtId="0" fontId="15" fillId="0" borderId="2" xfId="0" applyFont="1" applyBorder="1" applyAlignment="1">
      <alignment horizontal="left"/>
    </xf>
    <xf numFmtId="0" fontId="13" fillId="0" borderId="16" xfId="0" applyFont="1" applyBorder="1" applyAlignment="1">
      <alignment vertical="center"/>
    </xf>
    <xf numFmtId="3" fontId="13" fillId="0" borderId="16" xfId="0" applyNumberFormat="1" applyFont="1" applyBorder="1" applyAlignment="1">
      <alignment vertical="center"/>
    </xf>
    <xf numFmtId="3" fontId="13" fillId="0" borderId="17" xfId="0" applyNumberFormat="1" applyFont="1" applyBorder="1" applyAlignment="1">
      <alignment horizontal="right"/>
    </xf>
    <xf numFmtId="3" fontId="13" fillId="0" borderId="16" xfId="0" applyNumberFormat="1" applyFont="1" applyBorder="1"/>
    <xf numFmtId="3" fontId="13" fillId="0" borderId="14" xfId="0" applyNumberFormat="1" applyFont="1" applyBorder="1"/>
    <xf numFmtId="0" fontId="13" fillId="0" borderId="14" xfId="0" applyFont="1" applyBorder="1"/>
    <xf numFmtId="3" fontId="13" fillId="0" borderId="17" xfId="0" applyNumberFormat="1" applyFont="1" applyBorder="1"/>
    <xf numFmtId="3" fontId="22" fillId="0" borderId="1" xfId="0" applyNumberFormat="1" applyFont="1" applyBorder="1" applyAlignment="1">
      <alignment horizontal="right" vertical="top"/>
    </xf>
    <xf numFmtId="3" fontId="44" fillId="0" borderId="17" xfId="0" applyNumberFormat="1" applyFont="1" applyBorder="1" applyAlignment="1">
      <alignment horizontal="right"/>
    </xf>
    <xf numFmtId="169" fontId="13" fillId="0" borderId="17" xfId="9" applyNumberFormat="1" applyFont="1" applyBorder="1" applyAlignment="1">
      <alignment horizontal="right"/>
    </xf>
    <xf numFmtId="3" fontId="13" fillId="0" borderId="15" xfId="0" applyNumberFormat="1" applyFont="1" applyBorder="1" applyAlignment="1">
      <alignment horizontal="right"/>
    </xf>
    <xf numFmtId="3" fontId="13" fillId="0" borderId="14" xfId="0" applyNumberFormat="1" applyFont="1" applyBorder="1" applyAlignment="1">
      <alignment horizontal="right"/>
    </xf>
    <xf numFmtId="3" fontId="6" fillId="0" borderId="16" xfId="3" applyNumberFormat="1" applyFont="1" applyBorder="1" applyAlignment="1">
      <alignment horizontal="right"/>
    </xf>
    <xf numFmtId="3" fontId="6" fillId="0" borderId="17" xfId="0" applyNumberFormat="1" applyFont="1" applyBorder="1"/>
    <xf numFmtId="0" fontId="6" fillId="0" borderId="15" xfId="0" applyFont="1" applyBorder="1" applyAlignment="1">
      <alignment horizontal="right"/>
    </xf>
    <xf numFmtId="0" fontId="6" fillId="0" borderId="16" xfId="0" applyFont="1" applyBorder="1" applyAlignment="1">
      <alignment horizontal="right"/>
    </xf>
    <xf numFmtId="0" fontId="6" fillId="0" borderId="14" xfId="0" applyFont="1" applyBorder="1" applyAlignment="1">
      <alignment horizontal="right"/>
    </xf>
    <xf numFmtId="0" fontId="6" fillId="0" borderId="17" xfId="0" applyFont="1" applyBorder="1" applyAlignment="1">
      <alignment vertical="top"/>
    </xf>
    <xf numFmtId="0" fontId="13" fillId="0" borderId="14" xfId="0" applyFont="1" applyBorder="1" applyAlignment="1">
      <alignment horizontal="left"/>
    </xf>
    <xf numFmtId="3" fontId="22" fillId="0" borderId="16" xfId="0" applyNumberFormat="1" applyFont="1" applyBorder="1" applyAlignment="1">
      <alignment horizontal="right"/>
    </xf>
    <xf numFmtId="3" fontId="22" fillId="0" borderId="7" xfId="0" applyNumberFormat="1" applyFont="1" applyBorder="1" applyAlignment="1">
      <alignment horizontal="right"/>
    </xf>
    <xf numFmtId="9" fontId="0" fillId="0" borderId="0" xfId="7" applyFont="1"/>
    <xf numFmtId="167" fontId="0" fillId="0" borderId="0" xfId="7" applyNumberFormat="1" applyFont="1"/>
    <xf numFmtId="3" fontId="14" fillId="0" borderId="17" xfId="6" applyNumberFormat="1" applyFont="1" applyBorder="1"/>
    <xf numFmtId="170" fontId="6" fillId="0" borderId="9" xfId="0" applyNumberFormat="1" applyFont="1" applyBorder="1" applyAlignment="1">
      <alignment horizontal="right"/>
    </xf>
    <xf numFmtId="170" fontId="6" fillId="0" borderId="19" xfId="0" applyNumberFormat="1" applyFont="1" applyBorder="1" applyAlignment="1">
      <alignment horizontal="center"/>
    </xf>
    <xf numFmtId="0" fontId="6" fillId="0" borderId="3" xfId="0" applyFont="1" applyBorder="1" applyAlignment="1">
      <alignment wrapText="1"/>
    </xf>
    <xf numFmtId="3" fontId="13" fillId="0" borderId="20" xfId="0" applyNumberFormat="1" applyFont="1" applyBorder="1" applyAlignment="1">
      <alignment horizontal="right"/>
    </xf>
    <xf numFmtId="3" fontId="6" fillId="0" borderId="2" xfId="0" applyNumberFormat="1" applyFont="1" applyBorder="1" applyAlignment="1">
      <alignment wrapText="1"/>
    </xf>
    <xf numFmtId="0" fontId="6" fillId="0" borderId="0" xfId="0" applyFont="1" applyAlignment="1">
      <alignment vertical="center"/>
    </xf>
    <xf numFmtId="0" fontId="6" fillId="0" borderId="13" xfId="0" applyFont="1" applyBorder="1" applyAlignment="1">
      <alignment horizontal="right"/>
    </xf>
    <xf numFmtId="0" fontId="6" fillId="0" borderId="3" xfId="0" applyFont="1" applyBorder="1" applyAlignment="1">
      <alignment horizontal="right"/>
    </xf>
    <xf numFmtId="0" fontId="6" fillId="0" borderId="3" xfId="0" applyFont="1" applyBorder="1" applyAlignment="1">
      <alignment horizontal="center"/>
    </xf>
    <xf numFmtId="0" fontId="6" fillId="0" borderId="3" xfId="0" applyFont="1" applyBorder="1" applyAlignment="1">
      <alignment horizontal="left" wrapText="1"/>
    </xf>
    <xf numFmtId="0" fontId="6" fillId="0" borderId="3" xfId="0" applyFont="1" applyBorder="1"/>
    <xf numFmtId="0" fontId="58" fillId="0" borderId="0" xfId="0" applyFont="1"/>
    <xf numFmtId="0" fontId="6" fillId="0" borderId="13" xfId="0" applyFont="1" applyBorder="1" applyAlignment="1">
      <alignment wrapText="1"/>
    </xf>
    <xf numFmtId="0" fontId="6" fillId="0" borderId="13" xfId="0" applyFont="1" applyBorder="1"/>
    <xf numFmtId="0" fontId="31" fillId="3" borderId="0" xfId="0" applyFont="1" applyFill="1" applyAlignment="1">
      <alignment vertical="center"/>
    </xf>
    <xf numFmtId="0" fontId="0" fillId="0" borderId="0" xfId="0"/>
    <xf numFmtId="0" fontId="6" fillId="0" borderId="12" xfId="3" applyFont="1" applyBorder="1" applyAlignment="1">
      <alignment horizontal="center" wrapText="1"/>
    </xf>
    <xf numFmtId="0" fontId="13" fillId="0" borderId="3" xfId="0" applyFont="1" applyBorder="1" applyAlignment="1">
      <alignment horizontal="center"/>
    </xf>
    <xf numFmtId="0" fontId="44" fillId="0" borderId="3" xfId="0" applyFont="1" applyBorder="1" applyAlignment="1">
      <alignment horizontal="center"/>
    </xf>
    <xf numFmtId="0" fontId="6" fillId="0" borderId="3" xfId="0" applyFont="1" applyBorder="1" applyAlignment="1">
      <alignment horizontal="center" wrapText="1"/>
    </xf>
    <xf numFmtId="0" fontId="6" fillId="0" borderId="2" xfId="0" applyFont="1" applyBorder="1" applyAlignment="1">
      <alignment horizontal="center" wrapText="1"/>
    </xf>
    <xf numFmtId="0" fontId="35" fillId="0" borderId="13" xfId="0" applyFont="1" applyBorder="1" applyAlignment="1">
      <alignment horizontal="left" wrapText="1"/>
    </xf>
    <xf numFmtId="0" fontId="6" fillId="0" borderId="8" xfId="0" applyFont="1" applyBorder="1" applyAlignment="1">
      <alignment horizontal="center" wrapText="1"/>
    </xf>
    <xf numFmtId="0" fontId="13" fillId="0" borderId="8" xfId="0" applyFont="1" applyBorder="1" applyAlignment="1">
      <alignment horizontal="center" wrapText="1"/>
    </xf>
    <xf numFmtId="0" fontId="13" fillId="0" borderId="2" xfId="0" applyFont="1" applyBorder="1" applyAlignment="1">
      <alignment horizontal="center" wrapText="1"/>
    </xf>
    <xf numFmtId="0" fontId="13" fillId="0" borderId="9" xfId="0" applyFont="1" applyBorder="1" applyAlignment="1">
      <alignment horizontal="center" wrapText="1"/>
    </xf>
    <xf numFmtId="3" fontId="6" fillId="0" borderId="3" xfId="0" applyNumberFormat="1" applyFont="1" applyBorder="1" applyAlignment="1">
      <alignment horizontal="center"/>
    </xf>
    <xf numFmtId="3" fontId="13" fillId="0" borderId="3" xfId="0" applyNumberFormat="1" applyFont="1" applyBorder="1" applyAlignment="1">
      <alignment horizontal="center"/>
    </xf>
    <xf numFmtId="0" fontId="6" fillId="0" borderId="8" xfId="0" applyFont="1" applyBorder="1" applyAlignment="1">
      <alignment horizontal="center"/>
    </xf>
    <xf numFmtId="0" fontId="13" fillId="0" borderId="8" xfId="0" applyFont="1" applyBorder="1" applyAlignment="1">
      <alignment horizontal="center"/>
    </xf>
    <xf numFmtId="0" fontId="6" fillId="0" borderId="2" xfId="0" applyFont="1" applyBorder="1" applyAlignment="1">
      <alignment horizontal="center"/>
    </xf>
    <xf numFmtId="0" fontId="13" fillId="0" borderId="2" xfId="0" applyFont="1" applyBorder="1" applyAlignment="1">
      <alignment horizontal="center"/>
    </xf>
    <xf numFmtId="0" fontId="6" fillId="0" borderId="13" xfId="0" applyFont="1" applyBorder="1" applyAlignment="1">
      <alignment horizontal="left" wrapText="1"/>
    </xf>
    <xf numFmtId="0" fontId="6" fillId="0" borderId="0" xfId="0" applyFont="1" applyAlignment="1">
      <alignment horizontal="left" wrapText="1"/>
    </xf>
    <xf numFmtId="0" fontId="6" fillId="0" borderId="3" xfId="0" applyFont="1" applyBorder="1" applyAlignment="1">
      <alignment horizontal="center"/>
    </xf>
    <xf numFmtId="170" fontId="6" fillId="0" borderId="18" xfId="0" applyNumberFormat="1" applyFont="1" applyBorder="1" applyAlignment="1">
      <alignment horizontal="center"/>
    </xf>
    <xf numFmtId="0" fontId="6" fillId="0" borderId="18" xfId="0" applyFont="1" applyBorder="1" applyAlignment="1">
      <alignment horizontal="center"/>
    </xf>
  </cellXfs>
  <cellStyles count="21">
    <cellStyle name="Följde hyperlänken" xfId="1" xr:uid="{00000000-0005-0000-0000-000000000000}"/>
    <cellStyle name="Hyperlänk" xfId="2" builtinId="8"/>
    <cellStyle name="Hyperlänk 2" xfId="11" xr:uid="{00000000-0005-0000-0000-000002000000}"/>
    <cellStyle name="Ligne détail" xfId="18" xr:uid="{00000000-0005-0000-0000-000003000000}"/>
    <cellStyle name="Normal" xfId="0" builtinId="0"/>
    <cellStyle name="Normal 2" xfId="3" xr:uid="{00000000-0005-0000-0000-000005000000}"/>
    <cellStyle name="Normal 3" xfId="4" xr:uid="{00000000-0005-0000-0000-000006000000}"/>
    <cellStyle name="Normal 3 2" xfId="12" xr:uid="{00000000-0005-0000-0000-000007000000}"/>
    <cellStyle name="Normal 3 2 2" xfId="20" xr:uid="{00000000-0005-0000-0000-000008000000}"/>
    <cellStyle name="Normal 3 3" xfId="19" xr:uid="{00000000-0005-0000-0000-000009000000}"/>
    <cellStyle name="Normal 4" xfId="15" xr:uid="{00000000-0005-0000-0000-00000A000000}"/>
    <cellStyle name="Normal_Blad1" xfId="5" xr:uid="{00000000-0005-0000-0000-00000B000000}"/>
    <cellStyle name="Normal_Tabell 3" xfId="6" xr:uid="{00000000-0005-0000-0000-00000C000000}"/>
    <cellStyle name="Procent" xfId="7" builtinId="5"/>
    <cellStyle name="Procent 2" xfId="13" xr:uid="{00000000-0005-0000-0000-00000E000000}"/>
    <cellStyle name="Resultat" xfId="14" xr:uid="{00000000-0005-0000-0000-00000F000000}"/>
    <cellStyle name="Titre colonnes" xfId="16" xr:uid="{00000000-0005-0000-0000-000010000000}"/>
    <cellStyle name="Titre lignes" xfId="17" xr:uid="{00000000-0005-0000-0000-000011000000}"/>
    <cellStyle name="Total intermediaire" xfId="8" xr:uid="{00000000-0005-0000-0000-000012000000}"/>
    <cellStyle name="Tusental" xfId="9" builtinId="3"/>
    <cellStyle name="Tusental 2" xfId="10" xr:uid="{00000000-0005-0000-0000-000014000000}"/>
  </cellStyles>
  <dxfs count="1">
    <dxf>
      <fill>
        <patternFill patternType="solid">
          <fgColor rgb="FFFFFF00"/>
          <bgColor rgb="FF00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3" Type="http://schemas.openxmlformats.org/officeDocument/2006/relationships/hyperlink" Target="https://www.google.com/imgres?imgurl=https://www.totalmotorcycle.com/ATV-Quad/2009ATVmodels/2009-Polaris-Sportsman500EFIX2a.jpg&amp;imgrefurl=https://www.totalmotorcycle.com/ATV-Quad/2009ATVmodels/2009-Polaris-Sportsman500EFIX2&amp;docid=bUPPXIJR5iDHbM&amp;tbnid=UUD1zekgS94HcM:&amp;vet=10ahUKEwjzhfGa_afZAhUE3qQKHWSOAX4QMwg-KAEwAQ..i&amp;w=1600&amp;h=1200&amp;bih=1193&amp;biw=2304&amp;q=POLARIS%20SPORTSMAN%20%20X2%2057&amp;ved=0ahUKEwjzhfGa_afZAhUE3qQKHWSOAX4QMwg-KAEwAQ&amp;iact=mrc&amp;uact=8" TargetMode="External"/><Relationship Id="rId2" Type="http://schemas.openxmlformats.org/officeDocument/2006/relationships/hyperlink" Target="https://www.google.com/imgres?imgurl=http://databikes.com/imgs/a/d/v/q/g/linhai__lh_400_new_model_4x4_incl_lof_2012_1_lgw.jpg&amp;imgrefurl=http://databikes.com/infophoto/linhai/lh_400_new_model_4x4_incl_lof-2012.html&amp;docid=-XmjcCrCq53aVM&amp;tbnid=fspX3XLbwU-bgM:&amp;vet=10ahUKEwi0l4K5_KfZAhVQC-wKHfW_DuwQMwg_KAIwAg..i&amp;w=640&amp;h=424&amp;bih=1193&amp;biw=2304&amp;q=LINHAI%20LH400%20%20%20%20%20%20%20%20%20%20%20%20&amp;ved=0ahUKEwi0l4K5_KfZAhVQC-wKHfW_DuwQMwg_KAIwAg&amp;iact=mrc&amp;uact=8" TargetMode="External"/><Relationship Id="rId1" Type="http://schemas.openxmlformats.org/officeDocument/2006/relationships/image" Target="../media/image1.png"/><Relationship Id="rId4" Type="http://schemas.openxmlformats.org/officeDocument/2006/relationships/hyperlink" Target="https://www.google.com/imgres?imgurl=https://d1q7dso58sgk12.cloudfront.net/uploads/sites/19/2017/08/Sector-HS590-UTV-PS-T1b-side-big-1024x682.png&amp;imgrefurl=http://www.hisunmotors.se/&amp;docid=DZBAgIlDsXp0KM&amp;tbnid=cyLgl5h3xjLM8M:&amp;vet=10ahUKEwiXydnu_afZAhVJKOwKHTfrCtQQMwhIKAswCw..i&amp;w=1024&amp;h=682&amp;bih=1193&amp;biw=2304&amp;q=HISUN%20%20%20%20%20%20%20%20%20%20%20%20%20%20%20%20%20%20%20&amp;ved=0ahUKEwiXydnu_afZAhVJKOwKHTfrCtQQMwhIKAswCw&amp;iact=mrc&amp;uact=8" TargetMode="External"/></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152400</xdr:colOff>
      <xdr:row>8</xdr:row>
      <xdr:rowOff>123825</xdr:rowOff>
    </xdr:from>
    <xdr:to>
      <xdr:col>8</xdr:col>
      <xdr:colOff>361950</xdr:colOff>
      <xdr:row>10</xdr:row>
      <xdr:rowOff>114300</xdr:rowOff>
    </xdr:to>
    <xdr:pic>
      <xdr:nvPicPr>
        <xdr:cNvPr id="5" name="Bildobjekt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48050" y="1666875"/>
          <a:ext cx="2038350" cy="314325"/>
        </a:xfrm>
        <a:prstGeom prst="rect">
          <a:avLst/>
        </a:prstGeom>
      </xdr:spPr>
    </xdr:pic>
    <xdr:clientData/>
  </xdr:twoCellAnchor>
  <xdr:twoCellAnchor editAs="oneCell">
    <xdr:from>
      <xdr:col>1</xdr:col>
      <xdr:colOff>85725</xdr:colOff>
      <xdr:row>7</xdr:row>
      <xdr:rowOff>19050</xdr:rowOff>
    </xdr:from>
    <xdr:to>
      <xdr:col>3</xdr:col>
      <xdr:colOff>525006</xdr:colOff>
      <xdr:row>10</xdr:row>
      <xdr:rowOff>115418</xdr:rowOff>
    </xdr:to>
    <xdr:pic>
      <xdr:nvPicPr>
        <xdr:cNvPr id="4" name="Bildobjekt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95325" y="1400175"/>
          <a:ext cx="1906131" cy="58214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57150</xdr:colOff>
      <xdr:row>20</xdr:row>
      <xdr:rowOff>76200</xdr:rowOff>
    </xdr:from>
    <xdr:to>
      <xdr:col>2</xdr:col>
      <xdr:colOff>20500</xdr:colOff>
      <xdr:row>21</xdr:row>
      <xdr:rowOff>81916</xdr:rowOff>
    </xdr:to>
    <xdr:pic>
      <xdr:nvPicPr>
        <xdr:cNvPr id="4" name="Bildobjekt 3">
          <a:extLst>
            <a:ext uri="{FF2B5EF4-FFF2-40B4-BE49-F238E27FC236}">
              <a16:creationId xmlns:a16="http://schemas.microsoft.com/office/drawing/2014/main" id="{00000000-0008-0000-0B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3314700"/>
          <a:ext cx="1134925" cy="167641"/>
        </a:xfrm>
        <a:prstGeom prst="rect">
          <a:avLst/>
        </a:prstGeom>
      </xdr:spPr>
    </xdr:pic>
    <xdr:clientData/>
  </xdr:twoCellAnchor>
  <xdr:twoCellAnchor editAs="oneCell">
    <xdr:from>
      <xdr:col>0</xdr:col>
      <xdr:colOff>47625</xdr:colOff>
      <xdr:row>42</xdr:row>
      <xdr:rowOff>104775</xdr:rowOff>
    </xdr:from>
    <xdr:to>
      <xdr:col>2</xdr:col>
      <xdr:colOff>10975</xdr:colOff>
      <xdr:row>43</xdr:row>
      <xdr:rowOff>110491</xdr:rowOff>
    </xdr:to>
    <xdr:pic>
      <xdr:nvPicPr>
        <xdr:cNvPr id="5" name="Bildobjekt 4">
          <a:extLst>
            <a:ext uri="{FF2B5EF4-FFF2-40B4-BE49-F238E27FC236}">
              <a16:creationId xmlns:a16="http://schemas.microsoft.com/office/drawing/2014/main" id="{00000000-0008-0000-0B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6905625"/>
          <a:ext cx="1134925" cy="16764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49695</xdr:colOff>
      <xdr:row>34</xdr:row>
      <xdr:rowOff>66260</xdr:rowOff>
    </xdr:from>
    <xdr:to>
      <xdr:col>0</xdr:col>
      <xdr:colOff>1184620</xdr:colOff>
      <xdr:row>35</xdr:row>
      <xdr:rowOff>68249</xdr:rowOff>
    </xdr:to>
    <xdr:pic>
      <xdr:nvPicPr>
        <xdr:cNvPr id="4" name="Bildobjekt 3">
          <a:extLst>
            <a:ext uri="{FF2B5EF4-FFF2-40B4-BE49-F238E27FC236}">
              <a16:creationId xmlns:a16="http://schemas.microsoft.com/office/drawing/2014/main" id="{00000000-0008-0000-0C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695" y="5698434"/>
          <a:ext cx="1134925" cy="167641"/>
        </a:xfrm>
        <a:prstGeom prst="rect">
          <a:avLst/>
        </a:prstGeom>
      </xdr:spPr>
    </xdr:pic>
    <xdr:clientData/>
  </xdr:twoCellAnchor>
  <xdr:twoCellAnchor editAs="oneCell">
    <xdr:from>
      <xdr:col>0</xdr:col>
      <xdr:colOff>44726</xdr:colOff>
      <xdr:row>65</xdr:row>
      <xdr:rowOff>69573</xdr:rowOff>
    </xdr:from>
    <xdr:to>
      <xdr:col>0</xdr:col>
      <xdr:colOff>1179651</xdr:colOff>
      <xdr:row>66</xdr:row>
      <xdr:rowOff>71562</xdr:rowOff>
    </xdr:to>
    <xdr:pic>
      <xdr:nvPicPr>
        <xdr:cNvPr id="5" name="Bildobjekt 4">
          <a:extLst>
            <a:ext uri="{FF2B5EF4-FFF2-40B4-BE49-F238E27FC236}">
              <a16:creationId xmlns:a16="http://schemas.microsoft.com/office/drawing/2014/main" id="{00000000-0008-0000-0C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726" y="10836964"/>
          <a:ext cx="1134925" cy="16764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33131</xdr:colOff>
      <xdr:row>38</xdr:row>
      <xdr:rowOff>82826</xdr:rowOff>
    </xdr:from>
    <xdr:to>
      <xdr:col>0</xdr:col>
      <xdr:colOff>1168056</xdr:colOff>
      <xdr:row>39</xdr:row>
      <xdr:rowOff>84814</xdr:rowOff>
    </xdr:to>
    <xdr:pic>
      <xdr:nvPicPr>
        <xdr:cNvPr id="3" name="Bildobjekt 2">
          <a:extLst>
            <a:ext uri="{FF2B5EF4-FFF2-40B4-BE49-F238E27FC236}">
              <a16:creationId xmlns:a16="http://schemas.microsoft.com/office/drawing/2014/main" id="{00000000-0008-0000-0D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131" y="6211956"/>
          <a:ext cx="1134925" cy="16764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28575</xdr:colOff>
      <xdr:row>17</xdr:row>
      <xdr:rowOff>66675</xdr:rowOff>
    </xdr:from>
    <xdr:to>
      <xdr:col>2</xdr:col>
      <xdr:colOff>87175</xdr:colOff>
      <xdr:row>18</xdr:row>
      <xdr:rowOff>66675</xdr:rowOff>
    </xdr:to>
    <xdr:pic>
      <xdr:nvPicPr>
        <xdr:cNvPr id="4" name="Bildobjekt 3">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4381500"/>
          <a:ext cx="1134925" cy="167641"/>
        </a:xfrm>
        <a:prstGeom prst="rect">
          <a:avLst/>
        </a:prstGeom>
      </xdr:spPr>
    </xdr:pic>
    <xdr:clientData/>
  </xdr:twoCellAnchor>
  <xdr:twoCellAnchor editAs="oneCell">
    <xdr:from>
      <xdr:col>0</xdr:col>
      <xdr:colOff>47625</xdr:colOff>
      <xdr:row>36</xdr:row>
      <xdr:rowOff>114300</xdr:rowOff>
    </xdr:from>
    <xdr:to>
      <xdr:col>2</xdr:col>
      <xdr:colOff>106225</xdr:colOff>
      <xdr:row>37</xdr:row>
      <xdr:rowOff>120016</xdr:rowOff>
    </xdr:to>
    <xdr:pic>
      <xdr:nvPicPr>
        <xdr:cNvPr id="5" name="Bildobjekt 4">
          <a:extLst>
            <a:ext uri="{FF2B5EF4-FFF2-40B4-BE49-F238E27FC236}">
              <a16:creationId xmlns:a16="http://schemas.microsoft.com/office/drawing/2014/main" id="{00000000-0008-0000-0E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7753350"/>
          <a:ext cx="1134925" cy="167641"/>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61572</xdr:colOff>
      <xdr:row>20</xdr:row>
      <xdr:rowOff>48986</xdr:rowOff>
    </xdr:from>
    <xdr:to>
      <xdr:col>1</xdr:col>
      <xdr:colOff>397077</xdr:colOff>
      <xdr:row>21</xdr:row>
      <xdr:rowOff>55043</xdr:rowOff>
    </xdr:to>
    <xdr:pic>
      <xdr:nvPicPr>
        <xdr:cNvPr id="6" name="Bildobjekt 5">
          <a:extLst>
            <a:ext uri="{FF2B5EF4-FFF2-40B4-BE49-F238E27FC236}">
              <a16:creationId xmlns:a16="http://schemas.microsoft.com/office/drawing/2014/main" id="{00000000-0008-0000-0F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572" y="3287486"/>
          <a:ext cx="1135605" cy="167982"/>
        </a:xfrm>
        <a:prstGeom prst="rect">
          <a:avLst/>
        </a:prstGeom>
      </xdr:spPr>
    </xdr:pic>
    <xdr:clientData/>
  </xdr:twoCellAnchor>
  <xdr:twoCellAnchor editAs="oneCell">
    <xdr:from>
      <xdr:col>0</xdr:col>
      <xdr:colOff>51026</xdr:colOff>
      <xdr:row>62</xdr:row>
      <xdr:rowOff>93550</xdr:rowOff>
    </xdr:from>
    <xdr:to>
      <xdr:col>1</xdr:col>
      <xdr:colOff>386531</xdr:colOff>
      <xdr:row>63</xdr:row>
      <xdr:rowOff>99606</xdr:rowOff>
    </xdr:to>
    <xdr:pic>
      <xdr:nvPicPr>
        <xdr:cNvPr id="7" name="Bildobjekt 6">
          <a:extLst>
            <a:ext uri="{FF2B5EF4-FFF2-40B4-BE49-F238E27FC236}">
              <a16:creationId xmlns:a16="http://schemas.microsoft.com/office/drawing/2014/main" id="{00000000-0008-0000-0F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026" y="10230871"/>
          <a:ext cx="1134925" cy="167641"/>
        </a:xfrm>
        <a:prstGeom prst="rect">
          <a:avLst/>
        </a:prstGeom>
      </xdr:spPr>
    </xdr:pic>
    <xdr:clientData/>
  </xdr:twoCellAnchor>
  <xdr:twoCellAnchor editAs="oneCell">
    <xdr:from>
      <xdr:col>0</xdr:col>
      <xdr:colOff>0</xdr:colOff>
      <xdr:row>42</xdr:row>
      <xdr:rowOff>0</xdr:rowOff>
    </xdr:from>
    <xdr:to>
      <xdr:col>1</xdr:col>
      <xdr:colOff>336914</xdr:colOff>
      <xdr:row>43</xdr:row>
      <xdr:rowOff>3417</xdr:rowOff>
    </xdr:to>
    <xdr:pic>
      <xdr:nvPicPr>
        <xdr:cNvPr id="8" name="Bildobjekt 7">
          <a:extLst>
            <a:ext uri="{FF2B5EF4-FFF2-40B4-BE49-F238E27FC236}">
              <a16:creationId xmlns:a16="http://schemas.microsoft.com/office/drawing/2014/main" id="{00000000-0008-0000-0F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915275"/>
          <a:ext cx="1137014" cy="165342"/>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76200</xdr:colOff>
      <xdr:row>18</xdr:row>
      <xdr:rowOff>76200</xdr:rowOff>
    </xdr:from>
    <xdr:to>
      <xdr:col>1</xdr:col>
      <xdr:colOff>430075</xdr:colOff>
      <xdr:row>19</xdr:row>
      <xdr:rowOff>76200</xdr:rowOff>
    </xdr:to>
    <xdr:pic>
      <xdr:nvPicPr>
        <xdr:cNvPr id="4" name="Bildobjekt 3">
          <a:extLst>
            <a:ext uri="{FF2B5EF4-FFF2-40B4-BE49-F238E27FC236}">
              <a16:creationId xmlns:a16="http://schemas.microsoft.com/office/drawing/2014/main" id="{00000000-0008-0000-1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2990850"/>
          <a:ext cx="1134925" cy="161925"/>
        </a:xfrm>
        <a:prstGeom prst="rect">
          <a:avLst/>
        </a:prstGeom>
      </xdr:spPr>
    </xdr:pic>
    <xdr:clientData/>
  </xdr:twoCellAnchor>
  <xdr:twoCellAnchor editAs="oneCell">
    <xdr:from>
      <xdr:col>0</xdr:col>
      <xdr:colOff>47625</xdr:colOff>
      <xdr:row>39</xdr:row>
      <xdr:rowOff>76200</xdr:rowOff>
    </xdr:from>
    <xdr:to>
      <xdr:col>1</xdr:col>
      <xdr:colOff>401500</xdr:colOff>
      <xdr:row>40</xdr:row>
      <xdr:rowOff>81916</xdr:rowOff>
    </xdr:to>
    <xdr:pic>
      <xdr:nvPicPr>
        <xdr:cNvPr id="5" name="Bildobjekt 4">
          <a:extLst>
            <a:ext uri="{FF2B5EF4-FFF2-40B4-BE49-F238E27FC236}">
              <a16:creationId xmlns:a16="http://schemas.microsoft.com/office/drawing/2014/main" id="{00000000-0008-0000-10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7791450"/>
          <a:ext cx="1134925" cy="167641"/>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41413</xdr:colOff>
      <xdr:row>22</xdr:row>
      <xdr:rowOff>49696</xdr:rowOff>
    </xdr:from>
    <xdr:to>
      <xdr:col>1</xdr:col>
      <xdr:colOff>397773</xdr:colOff>
      <xdr:row>23</xdr:row>
      <xdr:rowOff>51685</xdr:rowOff>
    </xdr:to>
    <xdr:pic>
      <xdr:nvPicPr>
        <xdr:cNvPr id="4" name="Bildobjekt 3">
          <a:extLst>
            <a:ext uri="{FF2B5EF4-FFF2-40B4-BE49-F238E27FC236}">
              <a16:creationId xmlns:a16="http://schemas.microsoft.com/office/drawing/2014/main" id="{00000000-0008-0000-11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3528392"/>
          <a:ext cx="1134925" cy="167641"/>
        </a:xfrm>
        <a:prstGeom prst="rect">
          <a:avLst/>
        </a:prstGeom>
      </xdr:spPr>
    </xdr:pic>
    <xdr:clientData/>
  </xdr:twoCellAnchor>
  <xdr:twoCellAnchor editAs="oneCell">
    <xdr:from>
      <xdr:col>0</xdr:col>
      <xdr:colOff>33130</xdr:colOff>
      <xdr:row>40</xdr:row>
      <xdr:rowOff>91109</xdr:rowOff>
    </xdr:from>
    <xdr:to>
      <xdr:col>1</xdr:col>
      <xdr:colOff>389490</xdr:colOff>
      <xdr:row>41</xdr:row>
      <xdr:rowOff>93098</xdr:rowOff>
    </xdr:to>
    <xdr:pic>
      <xdr:nvPicPr>
        <xdr:cNvPr id="5" name="Bildobjekt 4">
          <a:extLst>
            <a:ext uri="{FF2B5EF4-FFF2-40B4-BE49-F238E27FC236}">
              <a16:creationId xmlns:a16="http://schemas.microsoft.com/office/drawing/2014/main" id="{00000000-0008-0000-11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130" y="6220239"/>
          <a:ext cx="1134925" cy="167641"/>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57150</xdr:colOff>
      <xdr:row>19</xdr:row>
      <xdr:rowOff>95250</xdr:rowOff>
    </xdr:from>
    <xdr:to>
      <xdr:col>1</xdr:col>
      <xdr:colOff>544375</xdr:colOff>
      <xdr:row>20</xdr:row>
      <xdr:rowOff>100966</xdr:rowOff>
    </xdr:to>
    <xdr:pic>
      <xdr:nvPicPr>
        <xdr:cNvPr id="5" name="Bildobjekt 4">
          <a:extLst>
            <a:ext uri="{FF2B5EF4-FFF2-40B4-BE49-F238E27FC236}">
              <a16:creationId xmlns:a16="http://schemas.microsoft.com/office/drawing/2014/main" id="{00000000-0008-0000-12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3171825"/>
          <a:ext cx="1134925" cy="167641"/>
        </a:xfrm>
        <a:prstGeom prst="rect">
          <a:avLst/>
        </a:prstGeom>
      </xdr:spPr>
    </xdr:pic>
    <xdr:clientData/>
  </xdr:twoCellAnchor>
  <xdr:twoCellAnchor editAs="oneCell">
    <xdr:from>
      <xdr:col>0</xdr:col>
      <xdr:colOff>38100</xdr:colOff>
      <xdr:row>51</xdr:row>
      <xdr:rowOff>76200</xdr:rowOff>
    </xdr:from>
    <xdr:to>
      <xdr:col>1</xdr:col>
      <xdr:colOff>525325</xdr:colOff>
      <xdr:row>52</xdr:row>
      <xdr:rowOff>81916</xdr:rowOff>
    </xdr:to>
    <xdr:pic>
      <xdr:nvPicPr>
        <xdr:cNvPr id="6" name="Bildobjekt 5">
          <a:extLst>
            <a:ext uri="{FF2B5EF4-FFF2-40B4-BE49-F238E27FC236}">
              <a16:creationId xmlns:a16="http://schemas.microsoft.com/office/drawing/2014/main" id="{00000000-0008-0000-12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8334375"/>
          <a:ext cx="1134925" cy="167641"/>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28575</xdr:colOff>
      <xdr:row>42</xdr:row>
      <xdr:rowOff>85725</xdr:rowOff>
    </xdr:from>
    <xdr:to>
      <xdr:col>3</xdr:col>
      <xdr:colOff>77650</xdr:colOff>
      <xdr:row>43</xdr:row>
      <xdr:rowOff>91441</xdr:rowOff>
    </xdr:to>
    <xdr:pic>
      <xdr:nvPicPr>
        <xdr:cNvPr id="4" name="Bildobjekt 3">
          <a:extLst>
            <a:ext uri="{FF2B5EF4-FFF2-40B4-BE49-F238E27FC236}">
              <a16:creationId xmlns:a16="http://schemas.microsoft.com/office/drawing/2014/main" id="{00000000-0008-0000-13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6724650"/>
          <a:ext cx="1134925" cy="167641"/>
        </a:xfrm>
        <a:prstGeom prst="rect">
          <a:avLst/>
        </a:prstGeom>
      </xdr:spPr>
    </xdr:pic>
    <xdr:clientData/>
  </xdr:twoCellAnchor>
  <xdr:twoCellAnchor editAs="oneCell">
    <xdr:from>
      <xdr:col>0</xdr:col>
      <xdr:colOff>38100</xdr:colOff>
      <xdr:row>21</xdr:row>
      <xdr:rowOff>38100</xdr:rowOff>
    </xdr:from>
    <xdr:to>
      <xdr:col>3</xdr:col>
      <xdr:colOff>87175</xdr:colOff>
      <xdr:row>22</xdr:row>
      <xdr:rowOff>43816</xdr:rowOff>
    </xdr:to>
    <xdr:pic>
      <xdr:nvPicPr>
        <xdr:cNvPr id="5" name="Bildobjekt 4">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3276600"/>
          <a:ext cx="1134925" cy="167641"/>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57150</xdr:colOff>
      <xdr:row>20</xdr:row>
      <xdr:rowOff>123825</xdr:rowOff>
    </xdr:from>
    <xdr:to>
      <xdr:col>1</xdr:col>
      <xdr:colOff>39550</xdr:colOff>
      <xdr:row>21</xdr:row>
      <xdr:rowOff>129541</xdr:rowOff>
    </xdr:to>
    <xdr:pic>
      <xdr:nvPicPr>
        <xdr:cNvPr id="3" name="Bildobjekt 2">
          <a:extLst>
            <a:ext uri="{FF2B5EF4-FFF2-40B4-BE49-F238E27FC236}">
              <a16:creationId xmlns:a16="http://schemas.microsoft.com/office/drawing/2014/main" id="{00000000-0008-0000-14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3200400"/>
          <a:ext cx="1134925" cy="1676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0</xdr:row>
      <xdr:rowOff>0</xdr:rowOff>
    </xdr:from>
    <xdr:to>
      <xdr:col>0</xdr:col>
      <xdr:colOff>8896350</xdr:colOff>
      <xdr:row>58</xdr:row>
      <xdr:rowOff>85725</xdr:rowOff>
    </xdr:to>
    <xdr:sp macro="" textlink="">
      <xdr:nvSpPr>
        <xdr:cNvPr id="2" name="textruta 1">
          <a:extLst>
            <a:ext uri="{FF2B5EF4-FFF2-40B4-BE49-F238E27FC236}">
              <a16:creationId xmlns:a16="http://schemas.microsoft.com/office/drawing/2014/main" id="{00000000-0008-0000-0100-000002000000}"/>
            </a:ext>
          </a:extLst>
        </xdr:cNvPr>
        <xdr:cNvSpPr txBox="1"/>
      </xdr:nvSpPr>
      <xdr:spPr>
        <a:xfrm>
          <a:off x="9525" y="0"/>
          <a:ext cx="8886825" cy="9477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sv-SE" sz="1100">
              <a:solidFill>
                <a:sysClr val="windowText" lastClr="000000"/>
              </a:solidFill>
              <a:effectLst/>
              <a:latin typeface="+mn-lt"/>
              <a:ea typeface="+mn-ea"/>
              <a:cs typeface="+mn-cs"/>
            </a:rPr>
            <a:t>Statistiken om fordon baseras på uppgifter från Transportstyrelsens vägtrafikregister. I detta register ingår alla registreringspliktiga fordon enligt lagen om Vägtrafikregister (2001:558). </a:t>
          </a:r>
          <a:endParaRPr lang="sv-SE">
            <a:solidFill>
              <a:sysClr val="windowText" lastClr="000000"/>
            </a:solidFill>
            <a:effectLst/>
          </a:endParaRPr>
        </a:p>
        <a:p>
          <a:endParaRPr lang="sv-SE" sz="1100" b="1" i="0" u="none" strike="noStrike">
            <a:solidFill>
              <a:schemeClr val="dk1"/>
            </a:solidFill>
            <a:effectLst/>
            <a:latin typeface="+mn-lt"/>
            <a:ea typeface="+mn-ea"/>
            <a:cs typeface="+mn-cs"/>
          </a:endParaRPr>
        </a:p>
        <a:p>
          <a:r>
            <a:rPr lang="sv-SE" sz="1100" b="1" i="0" u="none" strike="noStrike">
              <a:solidFill>
                <a:schemeClr val="dk1"/>
              </a:solidFill>
              <a:effectLst/>
              <a:latin typeface="+mn-lt"/>
              <a:ea typeface="+mn-ea"/>
              <a:cs typeface="+mn-cs"/>
            </a:rPr>
            <a:t>Husbil (tabell PB10)</a:t>
          </a:r>
          <a:r>
            <a:rPr lang="sv-SE"/>
            <a:t> </a:t>
          </a:r>
          <a:br>
            <a:rPr lang="sv-SE"/>
          </a:br>
          <a:r>
            <a:rPr lang="sv-SE" sz="1100" b="0" i="0" u="none" strike="noStrike">
              <a:solidFill>
                <a:schemeClr val="dk1"/>
              </a:solidFill>
              <a:effectLst/>
              <a:latin typeface="+mn-lt"/>
              <a:ea typeface="+mn-ea"/>
              <a:cs typeface="+mn-cs"/>
            </a:rPr>
            <a:t>En personbil klass II kallas ofta för husbil men en husbil kan också vara registrerad som en lastbil. Om husbilen är registrerad som lastbil, finns det andra krav på förarens behörighet, fordonets utrustning samt skatter och avgifter. Då vi får många frågor på antalet husbilar har vi valt att redovisa dessa i en separat tabell. Uppgifterna är alltså delmängder av personbilar respektive lastbilar.</a:t>
          </a:r>
          <a:r>
            <a:rPr lang="sv-SE"/>
            <a:t> </a:t>
          </a:r>
          <a:r>
            <a:rPr lang="sv-SE" sz="1100" b="0" i="0" u="none" strike="noStrike">
              <a:solidFill>
                <a:schemeClr val="dk1"/>
              </a:solidFill>
              <a:effectLst/>
              <a:latin typeface="+mn-lt"/>
              <a:ea typeface="+mn-ea"/>
              <a:cs typeface="+mn-cs"/>
            </a:rPr>
            <a:t> </a:t>
          </a:r>
          <a:r>
            <a:rPr lang="sv-SE"/>
            <a:t> </a:t>
          </a:r>
        </a:p>
        <a:p>
          <a:endParaRPr lang="sv-SE" sz="1100" b="1" i="0" u="none" strike="noStrike">
            <a:solidFill>
              <a:schemeClr val="dk1"/>
            </a:solidFill>
            <a:effectLst/>
            <a:latin typeface="+mn-lt"/>
            <a:ea typeface="+mn-ea"/>
            <a:cs typeface="+mn-cs"/>
          </a:endParaRPr>
        </a:p>
        <a:p>
          <a:r>
            <a:rPr lang="sv-SE" sz="1100" b="1" i="0" u="none" strike="noStrike">
              <a:solidFill>
                <a:schemeClr val="dk1"/>
              </a:solidFill>
              <a:effectLst/>
              <a:latin typeface="+mn-lt"/>
              <a:ea typeface="+mn-ea"/>
              <a:cs typeface="+mn-cs"/>
            </a:rPr>
            <a:t>Karosseri (berör tabell LB2, LB3, LB5, LB6, SL2, SL3 och SL4) </a:t>
          </a:r>
          <a:r>
            <a:rPr lang="sv-SE"/>
            <a:t> </a:t>
          </a:r>
          <a:br>
            <a:rPr lang="sv-SE"/>
          </a:br>
          <a:r>
            <a:rPr lang="sv-SE" sz="1100" b="0" i="0" u="none" strike="noStrike">
              <a:solidFill>
                <a:schemeClr val="dk1"/>
              </a:solidFill>
              <a:effectLst/>
              <a:latin typeface="+mn-lt"/>
              <a:ea typeface="+mn-ea"/>
              <a:cs typeface="+mn-cs"/>
            </a:rPr>
            <a:t>Karosserikoder anges bl.a. i bilregistret och registreringshandlingar för att beskriva karosseritypen hos en bil eller en släpvagn,  t.ex. flak, skåp eller tank. Vissa koder anger dock närmast att fordonet är inrättat för visst ändamål,  t.ex. brandfordon eller polisfordon. Sverige har haft ett nationellt kodningssystem som har varit mycket detaljerat med drygt 70 olika koder för lastbil respektive släpvagn. </a:t>
          </a:r>
          <a:r>
            <a:rPr lang="sv-SE"/>
            <a:t> </a:t>
          </a:r>
          <a:r>
            <a:rPr lang="sv-SE" sz="1100" b="0" i="0" u="none" strike="noStrike">
              <a:solidFill>
                <a:schemeClr val="dk1"/>
              </a:solidFill>
              <a:effectLst/>
              <a:latin typeface="+mn-lt"/>
              <a:ea typeface="+mn-ea"/>
              <a:cs typeface="+mn-cs"/>
            </a:rPr>
            <a:t>2007 utformades ett EU direktiv avseende en ram för godkännande av motorfordon och släpvagnar (2007/46/EG). Direktivet skulle implementeras senast 2009-04-29 för personbil och senast 2010-10-29 för lastbil och släpvagn. I och med detta direktiv reducerades antalet karosserikoder avsevärt. Det visade sig dock att detta begränsade system var otillräckligt. I och med förordning 678/2011 utökades karosserikoderna med ett 30-tal kompletterande sifferkoder för främst lastbil och släpvagn. Från och med 2012-10-29 ska det nya systemet användas,  men förordningen får användas från 2011-08-04. </a:t>
          </a:r>
          <a:r>
            <a:rPr lang="sv-SE"/>
            <a:t> </a:t>
          </a:r>
          <a:r>
            <a:rPr lang="sv-SE" sz="1100" b="0" i="0" u="none" strike="noStrike">
              <a:solidFill>
                <a:schemeClr val="dk1"/>
              </a:solidFill>
              <a:effectLst/>
              <a:latin typeface="+mn-lt"/>
              <a:ea typeface="+mn-ea"/>
              <a:cs typeface="+mn-cs"/>
            </a:rPr>
            <a:t>Dessa förändringar av karosserikoder har fått effekter på statistiken. För beståndet av fordon finns de gamla karrosserikoderna kvar,  men ett antal fordon som nyregistrerades under 2010 och 2011 klassificerades enligt det begränsade systemet och  går inte att dela upp på de grupper som Trafikanalys redovisar statistiken på. Effekten är att vissa klasser underskattas. Trafikanalys har trots detta valt att fortsätta redovisa lastbilar och släpvagnar per karrosserikod.  </a:t>
          </a:r>
          <a:r>
            <a:rPr lang="sv-SE"/>
            <a:t> </a:t>
          </a:r>
          <a:r>
            <a:rPr lang="sv-SE" sz="1100" b="0" i="0" u="none" strike="noStrike">
              <a:solidFill>
                <a:schemeClr val="dk1"/>
              </a:solidFill>
              <a:effectLst/>
              <a:latin typeface="+mn-lt"/>
              <a:ea typeface="+mn-ea"/>
              <a:cs typeface="+mn-cs"/>
            </a:rPr>
            <a:t> </a:t>
          </a:r>
          <a:r>
            <a:rPr lang="sv-SE"/>
            <a:t> </a:t>
          </a:r>
        </a:p>
        <a:p>
          <a:endParaRPr lang="sv-SE" sz="1100" b="1" i="0">
            <a:solidFill>
              <a:schemeClr val="dk1"/>
            </a:solidFill>
            <a:effectLst/>
            <a:latin typeface="+mn-lt"/>
            <a:ea typeface="+mn-ea"/>
            <a:cs typeface="+mn-cs"/>
          </a:endParaRPr>
        </a:p>
        <a:p>
          <a:r>
            <a:rPr lang="sv-SE" sz="1100" b="1" i="0">
              <a:solidFill>
                <a:schemeClr val="dk1"/>
              </a:solidFill>
              <a:effectLst/>
              <a:latin typeface="+mn-lt"/>
              <a:ea typeface="+mn-ea"/>
              <a:cs typeface="+mn-cs"/>
            </a:rPr>
            <a:t>Lastbil</a:t>
          </a:r>
          <a:r>
            <a:rPr lang="sv-SE" sz="1100" b="0" i="0" baseline="0">
              <a:solidFill>
                <a:schemeClr val="dk1"/>
              </a:solidFill>
              <a:effectLst/>
              <a:latin typeface="+mn-lt"/>
              <a:ea typeface="+mn-ea"/>
              <a:cs typeface="+mn-cs"/>
            </a:rPr>
            <a:t> </a:t>
          </a:r>
          <a:br>
            <a:rPr lang="sv-SE" sz="1100" b="0" i="0" baseline="0">
              <a:solidFill>
                <a:schemeClr val="dk1"/>
              </a:solidFill>
              <a:effectLst/>
              <a:latin typeface="+mn-lt"/>
              <a:ea typeface="+mn-ea"/>
              <a:cs typeface="+mn-cs"/>
            </a:rPr>
          </a:br>
          <a:r>
            <a:rPr lang="sv-SE" sz="1100" b="0" i="0">
              <a:solidFill>
                <a:schemeClr val="dk1"/>
              </a:solidFill>
              <a:effectLst/>
              <a:latin typeface="+mn-lt"/>
              <a:ea typeface="+mn-ea"/>
              <a:cs typeface="+mn-cs"/>
            </a:rPr>
            <a:t>Med</a:t>
          </a:r>
          <a:r>
            <a:rPr lang="sv-SE" sz="1100" b="0" i="0" baseline="0">
              <a:solidFill>
                <a:schemeClr val="dk1"/>
              </a:solidFill>
              <a:effectLst/>
              <a:latin typeface="+mn-lt"/>
              <a:ea typeface="+mn-ea"/>
              <a:cs typeface="+mn-cs"/>
            </a:rPr>
            <a:t> lätt lastbil avses </a:t>
          </a:r>
          <a:r>
            <a:rPr lang="sv-SE" sz="1100" b="0">
              <a:solidFill>
                <a:schemeClr val="dk1"/>
              </a:solidFill>
              <a:effectLst/>
              <a:latin typeface="+mn-lt"/>
              <a:ea typeface="+mn-ea"/>
              <a:cs typeface="+mn-cs"/>
            </a:rPr>
            <a:t>lastbil </a:t>
          </a:r>
          <a:r>
            <a:rPr lang="sv-SE" sz="1100">
              <a:solidFill>
                <a:schemeClr val="dk1"/>
              </a:solidFill>
              <a:effectLst/>
              <a:latin typeface="+mn-lt"/>
              <a:ea typeface="+mn-ea"/>
              <a:cs typeface="+mn-cs"/>
            </a:rPr>
            <a:t>med en totalvikt på högst 3 500 kg. Tung</a:t>
          </a:r>
          <a:r>
            <a:rPr lang="sv-SE" sz="1100" baseline="0">
              <a:solidFill>
                <a:schemeClr val="dk1"/>
              </a:solidFill>
              <a:effectLst/>
              <a:latin typeface="+mn-lt"/>
              <a:ea typeface="+mn-ea"/>
              <a:cs typeface="+mn-cs"/>
            </a:rPr>
            <a:t> lastbil är de med en totalvikt &gt;3500 kg.</a:t>
          </a:r>
        </a:p>
        <a:p>
          <a:endParaRPr lang="sv-SE" sz="1100" b="1" i="0" u="none" strike="noStrike">
            <a:solidFill>
              <a:schemeClr val="dk1"/>
            </a:solidFill>
            <a:effectLst/>
            <a:latin typeface="+mn-lt"/>
            <a:ea typeface="+mn-ea"/>
            <a:cs typeface="+mn-cs"/>
          </a:endParaRPr>
        </a:p>
        <a:p>
          <a:r>
            <a:rPr lang="sv-SE" sz="1100" b="1" i="0" u="none" strike="noStrike">
              <a:solidFill>
                <a:sysClr val="windowText" lastClr="000000"/>
              </a:solidFill>
              <a:effectLst/>
              <a:latin typeface="+mn-lt"/>
              <a:ea typeface="+mn-ea"/>
              <a:cs typeface="+mn-cs"/>
            </a:rPr>
            <a:t>Körkort</a:t>
          </a:r>
          <a:r>
            <a:rPr lang="sv-SE">
              <a:solidFill>
                <a:sysClr val="windowText" lastClr="000000"/>
              </a:solidFill>
            </a:rPr>
            <a:t> </a:t>
          </a:r>
          <a:br>
            <a:rPr lang="sv-SE">
              <a:solidFill>
                <a:sysClr val="windowText" lastClr="000000"/>
              </a:solidFill>
            </a:rPr>
          </a:br>
          <a:r>
            <a:rPr lang="sv-SE" sz="1100" b="0" i="0" u="none" strike="noStrike">
              <a:solidFill>
                <a:sysClr val="windowText" lastClr="000000"/>
              </a:solidFill>
              <a:effectLst/>
              <a:latin typeface="+mn-lt"/>
              <a:ea typeface="+mn-ea"/>
              <a:cs typeface="+mn-cs"/>
            </a:rPr>
            <a:t>Körkortsregistret kommer från Transportstyrelsen som ansvarar för detta register. </a:t>
          </a:r>
          <a:r>
            <a:rPr lang="sv-SE" sz="1100" b="0" i="0">
              <a:solidFill>
                <a:sysClr val="windowText" lastClr="000000"/>
              </a:solidFill>
              <a:effectLst/>
              <a:latin typeface="+mn-lt"/>
              <a:ea typeface="+mn-ea"/>
              <a:cs typeface="+mn-cs"/>
            </a:rPr>
            <a:t>Detta register innehåller uppgifter om alla som har någon typ av körkort. </a:t>
          </a:r>
          <a:r>
            <a:rPr lang="sv-SE" sz="1100" b="0" i="0" u="none" strike="noStrike">
              <a:solidFill>
                <a:sysClr val="windowText" lastClr="000000"/>
              </a:solidFill>
              <a:effectLst/>
              <a:latin typeface="+mn-lt"/>
              <a:ea typeface="+mn-ea"/>
              <a:cs typeface="+mn-cs"/>
            </a:rPr>
            <a:t>Statistiken avser körkort</a:t>
          </a:r>
          <a:r>
            <a:rPr lang="sv-SE" sz="1100" b="0" i="0" u="none" strike="noStrike" baseline="0">
              <a:solidFill>
                <a:sysClr val="windowText" lastClr="000000"/>
              </a:solidFill>
              <a:effectLst/>
              <a:latin typeface="+mn-lt"/>
              <a:ea typeface="+mn-ea"/>
              <a:cs typeface="+mn-cs"/>
            </a:rPr>
            <a:t> för personer folbokförda i Sverige.</a:t>
          </a:r>
          <a:endParaRPr lang="sv-SE">
            <a:solidFill>
              <a:sysClr val="windowText" lastClr="000000"/>
            </a:solidFill>
          </a:endParaRPr>
        </a:p>
        <a:p>
          <a:endParaRPr lang="sv-SE" sz="1100" b="1" i="0" u="none" strike="noStrike">
            <a:solidFill>
              <a:schemeClr val="dk1"/>
            </a:solidFill>
            <a:effectLst/>
            <a:latin typeface="+mn-lt"/>
            <a:ea typeface="+mn-ea"/>
            <a:cs typeface="+mn-cs"/>
          </a:endParaRPr>
        </a:p>
        <a:p>
          <a:r>
            <a:rPr lang="sv-SE" sz="1100" b="1" i="0" u="none" strike="noStrike">
              <a:solidFill>
                <a:schemeClr val="dk1"/>
              </a:solidFill>
              <a:effectLst/>
              <a:latin typeface="+mn-lt"/>
              <a:ea typeface="+mn-ea"/>
              <a:cs typeface="+mn-cs"/>
            </a:rPr>
            <a:t>Enskild näringsidkare </a:t>
          </a:r>
          <a:r>
            <a:rPr lang="sv-SE"/>
            <a:t> </a:t>
          </a:r>
          <a:br>
            <a:rPr lang="sv-SE"/>
          </a:br>
          <a:r>
            <a:rPr lang="sv-SE" sz="1100" b="0" i="0" u="none" strike="noStrike">
              <a:solidFill>
                <a:schemeClr val="dk1"/>
              </a:solidFill>
              <a:effectLst/>
              <a:latin typeface="+mn-lt"/>
              <a:ea typeface="+mn-ea"/>
              <a:cs typeface="+mn-cs"/>
            </a:rPr>
            <a:t>En enskild näringsidkare är en person som själv driver och ansvarar för ett företag.</a:t>
          </a:r>
          <a:r>
            <a:rPr lang="sv-SE" sz="1100" b="0" i="0" u="none" strike="noStrike" baseline="0">
              <a:solidFill>
                <a:schemeClr val="dk1"/>
              </a:solidFill>
              <a:effectLst/>
              <a:latin typeface="+mn-lt"/>
              <a:ea typeface="+mn-ea"/>
              <a:cs typeface="+mn-cs"/>
            </a:rPr>
            <a:t> </a:t>
          </a:r>
          <a:r>
            <a:rPr lang="sv-SE" sz="1100" b="0" i="0" u="none" strike="noStrike">
              <a:solidFill>
                <a:schemeClr val="dk1"/>
              </a:solidFill>
              <a:effectLst/>
              <a:latin typeface="+mn-lt"/>
              <a:ea typeface="+mn-ea"/>
              <a:cs typeface="+mn-cs"/>
            </a:rPr>
            <a:t>Enligt bolagsverket är en enskild näringsidkare inte en juridisk person. </a:t>
          </a:r>
          <a:r>
            <a:rPr lang="sv-SE"/>
            <a:t> </a:t>
          </a:r>
          <a:r>
            <a:rPr lang="sv-SE" sz="1100" b="0" i="0" u="none" strike="noStrike">
              <a:solidFill>
                <a:schemeClr val="dk1"/>
              </a:solidFill>
              <a:effectLst/>
              <a:latin typeface="+mn-lt"/>
              <a:ea typeface="+mn-ea"/>
              <a:cs typeface="+mn-cs"/>
            </a:rPr>
            <a:t>I </a:t>
          </a:r>
          <a:r>
            <a:rPr lang="sv-SE" sz="1100" b="0" i="0" u="none" strike="noStrike">
              <a:solidFill>
                <a:sysClr val="windowText" lastClr="000000"/>
              </a:solidFill>
              <a:effectLst/>
              <a:latin typeface="+mn-lt"/>
              <a:ea typeface="+mn-ea"/>
              <a:cs typeface="+mn-cs"/>
            </a:rPr>
            <a:t>fordonsstatistiken</a:t>
          </a:r>
          <a:r>
            <a:rPr lang="sv-SE" sz="1100" b="0" i="0" u="none" strike="noStrike">
              <a:solidFill>
                <a:schemeClr val="dk1"/>
              </a:solidFill>
              <a:effectLst/>
              <a:latin typeface="+mn-lt"/>
              <a:ea typeface="+mn-ea"/>
              <a:cs typeface="+mn-cs"/>
            </a:rPr>
            <a:t> redovisas alla bolagsformer under juridisk person. </a:t>
          </a:r>
          <a:r>
            <a:rPr lang="sv-SE"/>
            <a:t> </a:t>
          </a:r>
          <a:r>
            <a:rPr lang="sv-SE" sz="1100" b="0" i="0" u="none" strike="noStrike">
              <a:solidFill>
                <a:schemeClr val="dk1"/>
              </a:solidFill>
              <a:effectLst/>
              <a:latin typeface="+mn-lt"/>
              <a:ea typeface="+mn-ea"/>
              <a:cs typeface="+mn-cs"/>
            </a:rPr>
            <a:t> </a:t>
          </a:r>
          <a:r>
            <a:rPr lang="sv-SE"/>
            <a:t> </a:t>
          </a:r>
        </a:p>
        <a:p>
          <a:endParaRPr lang="sv-SE" sz="1100" b="1"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1" i="0" u="none" strike="noStrike">
              <a:solidFill>
                <a:schemeClr val="dk1"/>
              </a:solidFill>
              <a:effectLst/>
              <a:latin typeface="+mn-lt"/>
              <a:ea typeface="+mn-ea"/>
              <a:cs typeface="+mn-cs"/>
            </a:rPr>
            <a:t>Bussklass </a:t>
          </a:r>
          <a:r>
            <a:rPr lang="sv-SE"/>
            <a:t> </a:t>
          </a:r>
          <a:br>
            <a:rPr lang="sv-SE"/>
          </a:br>
          <a:r>
            <a:rPr lang="sv-SE" sz="1100" b="0" i="0" u="none" strike="noStrike">
              <a:solidFill>
                <a:schemeClr val="dk1"/>
              </a:solidFill>
              <a:effectLst/>
              <a:latin typeface="+mn-lt"/>
              <a:ea typeface="+mn-ea"/>
              <a:cs typeface="+mn-cs"/>
            </a:rPr>
            <a:t>För fordon som är inrättade för befordran av fler än 22 passagerare utöver föraren finns följande fordonsklasser:</a:t>
          </a:r>
          <a:r>
            <a:rPr lang="sv-SE"/>
            <a:t> </a:t>
          </a:r>
          <a:r>
            <a:rPr lang="sv-SE" sz="1100" b="0" i="0" u="none" strike="noStrike">
              <a:solidFill>
                <a:schemeClr val="dk1"/>
              </a:solidFill>
              <a:effectLst/>
              <a:latin typeface="+mn-lt"/>
              <a:ea typeface="+mn-ea"/>
              <a:cs typeface="+mn-cs"/>
            </a:rPr>
            <a:t>Klass I – Fordon som tillverkats med utrymmen för ståplatspassagerare för att medge frekventa förflyttningar av passagerare.</a:t>
          </a:r>
          <a:r>
            <a:rPr lang="sv-SE"/>
            <a:t> </a:t>
          </a:r>
          <a:r>
            <a:rPr lang="sv-SE" sz="1100" b="0" i="0" u="none" strike="noStrike">
              <a:solidFill>
                <a:schemeClr val="dk1"/>
              </a:solidFill>
              <a:effectLst/>
              <a:latin typeface="+mn-lt"/>
              <a:ea typeface="+mn-ea"/>
              <a:cs typeface="+mn-cs"/>
            </a:rPr>
            <a:t>Klass II – Fordon som huvudsakligen tillverkats för befordran av sittplatspassagerare och som är utformade för att medge befordran av ståplatspassagerare i mittgången och/eller i ett utrymme som inte är större än att det utrymme som upptas för två dubbelsäten. </a:t>
          </a:r>
          <a:r>
            <a:rPr lang="sv-SE"/>
            <a:t> </a:t>
          </a:r>
          <a:r>
            <a:rPr lang="sv-SE" sz="1100" b="0" i="0" u="none" strike="noStrike">
              <a:solidFill>
                <a:schemeClr val="dk1"/>
              </a:solidFill>
              <a:effectLst/>
              <a:latin typeface="+mn-lt"/>
              <a:ea typeface="+mn-ea"/>
              <a:cs typeface="+mn-cs"/>
            </a:rPr>
            <a:t>Klass III – Fordon som uteslutande tillverkats för befordran av sittplatspassagerare.</a:t>
          </a:r>
          <a:r>
            <a:rPr lang="sv-SE" sz="1100" b="0" i="0" u="none" strike="noStrike" baseline="0">
              <a:solidFill>
                <a:schemeClr val="dk1"/>
              </a:solidFill>
              <a:effectLst/>
              <a:latin typeface="+mn-lt"/>
              <a:ea typeface="+mn-ea"/>
              <a:cs typeface="+mn-cs"/>
            </a:rPr>
            <a:t> </a:t>
          </a:r>
          <a:r>
            <a:rPr lang="sv-SE" sz="1100" b="0" i="0" u="none" strike="noStrike">
              <a:solidFill>
                <a:schemeClr val="dk1"/>
              </a:solidFill>
              <a:effectLst/>
              <a:latin typeface="+mn-lt"/>
              <a:ea typeface="+mn-ea"/>
              <a:cs typeface="+mn-cs"/>
            </a:rPr>
            <a:t>För fordon som är inrättande för befordran av högst 22 passagerare utöver föraren finns följande fordonsklasser:</a:t>
          </a:r>
          <a:r>
            <a:rPr lang="sv-SE"/>
            <a:t> </a:t>
          </a:r>
          <a:r>
            <a:rPr lang="sv-SE" sz="1100" b="0" i="0" u="none" strike="noStrike">
              <a:solidFill>
                <a:schemeClr val="dk1"/>
              </a:solidFill>
              <a:effectLst/>
              <a:latin typeface="+mn-lt"/>
              <a:ea typeface="+mn-ea"/>
              <a:cs typeface="+mn-cs"/>
            </a:rPr>
            <a:t>Klass A – Fordon utformade för befordran av ståplatspassagerare. Ett fordon i denna klass är utrustat med säten och ska ha utrymme för ståplatspassagerare</a:t>
          </a:r>
          <a:r>
            <a:rPr lang="sv-SE"/>
            <a:t> </a:t>
          </a:r>
          <a:r>
            <a:rPr lang="sv-SE" sz="1100" b="0" i="0" u="none" strike="noStrike">
              <a:solidFill>
                <a:schemeClr val="dk1"/>
              </a:solidFill>
              <a:effectLst/>
              <a:latin typeface="+mn-lt"/>
              <a:ea typeface="+mn-ea"/>
              <a:cs typeface="+mn-cs"/>
            </a:rPr>
            <a:t>Klass B – Fordon som inte är utformade för befordran av ståplatsp</a:t>
          </a:r>
          <a:r>
            <a:rPr lang="sv-SE" sz="1100" b="0" i="0">
              <a:solidFill>
                <a:schemeClr val="dk1"/>
              </a:solidFill>
              <a:effectLst/>
              <a:latin typeface="+mn-lt"/>
              <a:ea typeface="+mn-ea"/>
              <a:cs typeface="+mn-cs"/>
            </a:rPr>
            <a:t>assagerare. Ett fordon i denna klass saknar utrymme för ståplatspassagerare. </a:t>
          </a:r>
          <a:r>
            <a:rPr lang="sv-SE" sz="1100">
              <a:solidFill>
                <a:schemeClr val="dk1"/>
              </a:solidFill>
              <a:effectLst/>
              <a:latin typeface="+mn-lt"/>
              <a:ea typeface="+mn-ea"/>
              <a:cs typeface="+mn-cs"/>
            </a:rPr>
            <a:t> </a:t>
          </a:r>
          <a:r>
            <a:rPr lang="sv-SE" sz="1100" b="0" i="0">
              <a:solidFill>
                <a:schemeClr val="dk1"/>
              </a:solidFill>
              <a:effectLst/>
              <a:latin typeface="+mn-lt"/>
              <a:ea typeface="+mn-ea"/>
              <a:cs typeface="+mn-cs"/>
            </a:rPr>
            <a:t> </a:t>
          </a:r>
          <a:r>
            <a:rPr lang="sv-SE" sz="1100">
              <a:solidFill>
                <a:schemeClr val="dk1"/>
              </a:solidFill>
              <a:effectLst/>
              <a:latin typeface="+mn-lt"/>
              <a:ea typeface="+mn-ea"/>
              <a:cs typeface="+mn-cs"/>
            </a:rPr>
            <a:t> </a:t>
          </a:r>
          <a:endParaRPr lang="sv-SE">
            <a:effectLst/>
          </a:endParaRPr>
        </a:p>
        <a:p>
          <a:endParaRPr lang="sv-SE" sz="1100" b="0" i="0" u="none" strike="noStrike">
            <a:solidFill>
              <a:schemeClr val="dk1"/>
            </a:solidFill>
            <a:effectLst/>
            <a:latin typeface="+mn-lt"/>
            <a:ea typeface="+mn-ea"/>
            <a:cs typeface="+mn-cs"/>
          </a:endParaRPr>
        </a:p>
        <a:p>
          <a:r>
            <a:rPr lang="sv-SE" sz="1100" b="1" i="0" baseline="0">
              <a:solidFill>
                <a:schemeClr val="dk1"/>
              </a:solidFill>
              <a:effectLst/>
              <a:latin typeface="+mn-lt"/>
              <a:ea typeface="+mn-ea"/>
              <a:cs typeface="+mn-cs"/>
            </a:rPr>
            <a:t>Drivmedel</a:t>
          </a:r>
          <a:endParaRPr lang="sv-SE">
            <a:effectLst/>
          </a:endParaRPr>
        </a:p>
        <a:p>
          <a:r>
            <a:rPr lang="sv-SE" sz="1100" b="0" i="0" baseline="0">
              <a:solidFill>
                <a:schemeClr val="dk1"/>
              </a:solidFill>
              <a:effectLst/>
              <a:latin typeface="+mn-lt"/>
              <a:ea typeface="+mn-ea"/>
              <a:cs typeface="+mn-cs"/>
            </a:rPr>
            <a:t>Registrerat drivmedel, inte tvingande att ange fler drivmedel även om fordonet kan drivas med tex både bensin och gas. Anger inte vilket drivmedel som faktiskt används.</a:t>
          </a:r>
          <a:endParaRPr lang="sv-SE">
            <a:effectLst/>
          </a:endParaRPr>
        </a:p>
        <a:p>
          <a:r>
            <a:rPr lang="sv-SE" sz="1100" b="0" i="0" baseline="0">
              <a:solidFill>
                <a:schemeClr val="dk1"/>
              </a:solidFill>
              <a:effectLst/>
              <a:latin typeface="+mn-lt"/>
              <a:ea typeface="+mn-ea"/>
              <a:cs typeface="+mn-cs"/>
            </a:rPr>
            <a:t>Grupperingen som används är;</a:t>
          </a:r>
          <a:endParaRPr lang="sv-SE">
            <a:effectLst/>
          </a:endParaRPr>
        </a:p>
        <a:p>
          <a:r>
            <a:rPr lang="sv-SE" sz="1100" b="1" i="1">
              <a:solidFill>
                <a:schemeClr val="dk1"/>
              </a:solidFill>
              <a:effectLst/>
              <a:latin typeface="+mn-lt"/>
              <a:ea typeface="+mn-ea"/>
              <a:cs typeface="+mn-cs"/>
            </a:rPr>
            <a:t>Bensin</a:t>
          </a:r>
          <a:r>
            <a:rPr lang="sv-SE" sz="1100" b="0" i="0">
              <a:solidFill>
                <a:schemeClr val="dk1"/>
              </a:solidFill>
              <a:effectLst/>
              <a:latin typeface="+mn-lt"/>
              <a:ea typeface="+mn-ea"/>
              <a:cs typeface="+mn-cs"/>
            </a:rPr>
            <a:t> - fordon som endast har bensin som drivmedel</a:t>
          </a:r>
          <a:r>
            <a:rPr lang="sv-SE" sz="1100">
              <a:solidFill>
                <a:schemeClr val="dk1"/>
              </a:solidFill>
              <a:effectLst/>
              <a:latin typeface="+mn-lt"/>
              <a:ea typeface="+mn-ea"/>
              <a:cs typeface="+mn-cs"/>
            </a:rPr>
            <a:t> </a:t>
          </a:r>
          <a:endParaRPr lang="sv-SE">
            <a:effectLst/>
          </a:endParaRPr>
        </a:p>
        <a:p>
          <a:r>
            <a:rPr lang="sv-SE" sz="1100" b="1" i="1">
              <a:solidFill>
                <a:schemeClr val="dk1"/>
              </a:solidFill>
              <a:effectLst/>
              <a:latin typeface="+mn-lt"/>
              <a:ea typeface="+mn-ea"/>
              <a:cs typeface="+mn-cs"/>
            </a:rPr>
            <a:t>Diesel</a:t>
          </a:r>
          <a:r>
            <a:rPr lang="sv-SE" sz="1100" b="0" i="0">
              <a:solidFill>
                <a:schemeClr val="dk1"/>
              </a:solidFill>
              <a:effectLst/>
              <a:latin typeface="+mn-lt"/>
              <a:ea typeface="+mn-ea"/>
              <a:cs typeface="+mn-cs"/>
            </a:rPr>
            <a:t> - fordon som har diesel, biodiesel eller dessa i kombination med varandra som drivmedel,</a:t>
          </a:r>
          <a:r>
            <a:rPr lang="sv-SE" sz="1100" b="0" i="0" baseline="0">
              <a:solidFill>
                <a:schemeClr val="dk1"/>
              </a:solidFill>
              <a:effectLst/>
              <a:latin typeface="+mn-lt"/>
              <a:ea typeface="+mn-ea"/>
              <a:cs typeface="+mn-cs"/>
            </a:rPr>
            <a:t> för tunga lastbilar och buss särredovisas de som har biodiesel som drivmedel.</a:t>
          </a:r>
          <a:endParaRPr lang="sv-SE">
            <a:effectLst/>
          </a:endParaRPr>
        </a:p>
        <a:p>
          <a:r>
            <a:rPr lang="sv-SE" sz="1100" b="1" i="1">
              <a:solidFill>
                <a:schemeClr val="dk1"/>
              </a:solidFill>
              <a:effectLst/>
              <a:latin typeface="+mn-lt"/>
              <a:ea typeface="+mn-ea"/>
              <a:cs typeface="+mn-cs"/>
            </a:rPr>
            <a:t>El</a:t>
          </a:r>
          <a:r>
            <a:rPr lang="sv-SE" sz="1100" b="0" i="0">
              <a:solidFill>
                <a:schemeClr val="dk1"/>
              </a:solidFill>
              <a:effectLst/>
              <a:latin typeface="+mn-lt"/>
              <a:ea typeface="+mn-ea"/>
              <a:cs typeface="+mn-cs"/>
            </a:rPr>
            <a:t> - fordon som endast har el som drivmedel</a:t>
          </a:r>
          <a:r>
            <a:rPr lang="sv-SE" sz="1100">
              <a:solidFill>
                <a:schemeClr val="dk1"/>
              </a:solidFill>
              <a:effectLst/>
              <a:latin typeface="+mn-lt"/>
              <a:ea typeface="+mn-ea"/>
              <a:cs typeface="+mn-cs"/>
            </a:rPr>
            <a:t> </a:t>
          </a:r>
          <a:endParaRPr lang="sv-SE">
            <a:effectLst/>
          </a:endParaRPr>
        </a:p>
        <a:p>
          <a:r>
            <a:rPr lang="sv-SE" sz="1100" b="1" i="1">
              <a:solidFill>
                <a:schemeClr val="dk1"/>
              </a:solidFill>
              <a:effectLst/>
              <a:latin typeface="+mn-lt"/>
              <a:ea typeface="+mn-ea"/>
              <a:cs typeface="+mn-cs"/>
            </a:rPr>
            <a:t>Elhybrid</a:t>
          </a:r>
          <a:r>
            <a:rPr lang="sv-SE" sz="1100" b="0" i="0">
              <a:solidFill>
                <a:schemeClr val="dk1"/>
              </a:solidFill>
              <a:effectLst/>
              <a:latin typeface="+mn-lt"/>
              <a:ea typeface="+mn-ea"/>
              <a:cs typeface="+mn-cs"/>
            </a:rPr>
            <a:t> -  fordon som har el i kombination med annat bränsle, tex bensin eller diesel, som drivmedel. Elhybrid kan även urskiljas med hjälp av utsläppsklass och/eller elfordon med märkningen el/elhybrid</a:t>
          </a:r>
          <a:endParaRPr lang="sv-SE">
            <a:effectLst/>
          </a:endParaRPr>
        </a:p>
        <a:p>
          <a:r>
            <a:rPr lang="sv-SE" sz="1100" b="1" i="1">
              <a:solidFill>
                <a:schemeClr val="dk1"/>
              </a:solidFill>
              <a:effectLst/>
              <a:latin typeface="+mn-lt"/>
              <a:ea typeface="+mn-ea"/>
              <a:cs typeface="+mn-cs"/>
            </a:rPr>
            <a:t>Laddhybrid</a:t>
          </a:r>
          <a:r>
            <a:rPr lang="sv-SE" sz="1100" b="0" i="0">
              <a:solidFill>
                <a:schemeClr val="dk1"/>
              </a:solidFill>
              <a:effectLst/>
              <a:latin typeface="+mn-lt"/>
              <a:ea typeface="+mn-ea"/>
              <a:cs typeface="+mn-cs"/>
            </a:rPr>
            <a:t> - fordon som är laddningsbara via eluttag och som har el i kombination med annat bränsle, tex bensin eller diesel, som drivmedel. Laddhybrid kan urskiljas med hjälp av utsläppsklass och/eller elfordon med märkningen laddhybrid</a:t>
          </a:r>
          <a:endParaRPr lang="sv-SE">
            <a:effectLst/>
          </a:endParaRPr>
        </a:p>
        <a:p>
          <a:r>
            <a:rPr lang="sv-SE" sz="1100" b="1" i="1">
              <a:solidFill>
                <a:schemeClr val="dk1"/>
              </a:solidFill>
              <a:effectLst/>
              <a:latin typeface="+mn-lt"/>
              <a:ea typeface="+mn-ea"/>
              <a:cs typeface="+mn-cs"/>
            </a:rPr>
            <a:t>Etanol -</a:t>
          </a:r>
          <a:r>
            <a:rPr lang="sv-SE" sz="1100" b="0" i="0">
              <a:solidFill>
                <a:schemeClr val="dk1"/>
              </a:solidFill>
              <a:effectLst/>
              <a:latin typeface="+mn-lt"/>
              <a:ea typeface="+mn-ea"/>
              <a:cs typeface="+mn-cs"/>
            </a:rPr>
            <a:t>  fordon som har etanol, E85 eller ED95 som första eller andra drivmedel</a:t>
          </a:r>
          <a:r>
            <a:rPr lang="sv-SE" sz="1100">
              <a:solidFill>
                <a:schemeClr val="dk1"/>
              </a:solidFill>
              <a:effectLst/>
              <a:latin typeface="+mn-lt"/>
              <a:ea typeface="+mn-ea"/>
              <a:cs typeface="+mn-cs"/>
            </a:rPr>
            <a:t> </a:t>
          </a:r>
          <a:endParaRPr lang="sv-SE">
            <a:effectLst/>
          </a:endParaRPr>
        </a:p>
        <a:p>
          <a:r>
            <a:rPr lang="sv-SE" sz="1100" b="1" i="1">
              <a:solidFill>
                <a:schemeClr val="dk1"/>
              </a:solidFill>
              <a:effectLst/>
              <a:latin typeface="+mn-lt"/>
              <a:ea typeface="+mn-ea"/>
              <a:cs typeface="+mn-cs"/>
            </a:rPr>
            <a:t>Gas</a:t>
          </a:r>
          <a:r>
            <a:rPr lang="sv-SE" sz="1100" b="0" i="0">
              <a:solidFill>
                <a:schemeClr val="dk1"/>
              </a:solidFill>
              <a:effectLst/>
              <a:latin typeface="+mn-lt"/>
              <a:ea typeface="+mn-ea"/>
              <a:cs typeface="+mn-cs"/>
            </a:rPr>
            <a:t> - de fordon som har naturgas, biogas eller metangas som första eller andra drivmedel</a:t>
          </a:r>
          <a:r>
            <a:rPr lang="sv-SE" sz="1100">
              <a:solidFill>
                <a:schemeClr val="dk1"/>
              </a:solidFill>
              <a:effectLst/>
              <a:latin typeface="+mn-lt"/>
              <a:ea typeface="+mn-ea"/>
              <a:cs typeface="+mn-cs"/>
            </a:rPr>
            <a:t> </a:t>
          </a:r>
          <a:endParaRPr lang="sv-SE">
            <a:effectLst/>
          </a:endParaRPr>
        </a:p>
      </xdr:txBody>
    </xdr:sp>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19050</xdr:colOff>
      <xdr:row>18</xdr:row>
      <xdr:rowOff>133350</xdr:rowOff>
    </xdr:from>
    <xdr:to>
      <xdr:col>1</xdr:col>
      <xdr:colOff>172900</xdr:colOff>
      <xdr:row>19</xdr:row>
      <xdr:rowOff>139066</xdr:rowOff>
    </xdr:to>
    <xdr:pic>
      <xdr:nvPicPr>
        <xdr:cNvPr id="5" name="Bildobjekt 4">
          <a:extLst>
            <a:ext uri="{FF2B5EF4-FFF2-40B4-BE49-F238E27FC236}">
              <a16:creationId xmlns:a16="http://schemas.microsoft.com/office/drawing/2014/main" id="{00000000-0008-0000-15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3048000"/>
          <a:ext cx="1134925" cy="167641"/>
        </a:xfrm>
        <a:prstGeom prst="rect">
          <a:avLst/>
        </a:prstGeom>
      </xdr:spPr>
    </xdr:pic>
    <xdr:clientData/>
  </xdr:twoCellAnchor>
  <xdr:twoCellAnchor editAs="oneCell">
    <xdr:from>
      <xdr:col>0</xdr:col>
      <xdr:colOff>38100</xdr:colOff>
      <xdr:row>40</xdr:row>
      <xdr:rowOff>0</xdr:rowOff>
    </xdr:from>
    <xdr:to>
      <xdr:col>1</xdr:col>
      <xdr:colOff>191950</xdr:colOff>
      <xdr:row>41</xdr:row>
      <xdr:rowOff>5716</xdr:rowOff>
    </xdr:to>
    <xdr:pic>
      <xdr:nvPicPr>
        <xdr:cNvPr id="6" name="Bildobjekt 5">
          <a:extLst>
            <a:ext uri="{FF2B5EF4-FFF2-40B4-BE49-F238E27FC236}">
              <a16:creationId xmlns:a16="http://schemas.microsoft.com/office/drawing/2014/main" id="{00000000-0008-0000-15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6457950"/>
          <a:ext cx="1134925" cy="167641"/>
        </a:xfrm>
        <a:prstGeom prst="rect">
          <a:avLst/>
        </a:prstGeom>
      </xdr:spPr>
    </xdr:pic>
    <xdr:clientData/>
  </xdr:twoCellAnchor>
  <xdr:twoCellAnchor editAs="oneCell">
    <xdr:from>
      <xdr:col>9</xdr:col>
      <xdr:colOff>0</xdr:colOff>
      <xdr:row>28</xdr:row>
      <xdr:rowOff>0</xdr:rowOff>
    </xdr:from>
    <xdr:to>
      <xdr:col>9</xdr:col>
      <xdr:colOff>304800</xdr:colOff>
      <xdr:row>29</xdr:row>
      <xdr:rowOff>142875</xdr:rowOff>
    </xdr:to>
    <xdr:sp macro="" textlink="">
      <xdr:nvSpPr>
        <xdr:cNvPr id="21508" name="AutoShape 4" descr="Bildresultat för LINHAI LH400">
          <a:hlinkClick xmlns:r="http://schemas.openxmlformats.org/officeDocument/2006/relationships" r:id="rId2"/>
          <a:extLst>
            <a:ext uri="{FF2B5EF4-FFF2-40B4-BE49-F238E27FC236}">
              <a16:creationId xmlns:a16="http://schemas.microsoft.com/office/drawing/2014/main" id="{00000000-0008-0000-1500-000004540000}"/>
            </a:ext>
          </a:extLst>
        </xdr:cNvPr>
        <xdr:cNvSpPr>
          <a:spLocks noChangeAspect="1" noChangeArrowheads="1"/>
        </xdr:cNvSpPr>
      </xdr:nvSpPr>
      <xdr:spPr bwMode="auto">
        <a:xfrm>
          <a:off x="13239750" y="4514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30</xdr:row>
      <xdr:rowOff>0</xdr:rowOff>
    </xdr:from>
    <xdr:to>
      <xdr:col>6</xdr:col>
      <xdr:colOff>304800</xdr:colOff>
      <xdr:row>31</xdr:row>
      <xdr:rowOff>142875</xdr:rowOff>
    </xdr:to>
    <xdr:sp macro="" textlink="">
      <xdr:nvSpPr>
        <xdr:cNvPr id="21511" name="AutoShape 7" descr="Bildresultat för POLARIS SPORTSMAN  X2 57">
          <a:hlinkClick xmlns:r="http://schemas.openxmlformats.org/officeDocument/2006/relationships" r:id="rId3"/>
          <a:extLst>
            <a:ext uri="{FF2B5EF4-FFF2-40B4-BE49-F238E27FC236}">
              <a16:creationId xmlns:a16="http://schemas.microsoft.com/office/drawing/2014/main" id="{00000000-0008-0000-1500-000007540000}"/>
            </a:ext>
          </a:extLst>
        </xdr:cNvPr>
        <xdr:cNvSpPr>
          <a:spLocks noChangeAspect="1" noChangeArrowheads="1"/>
        </xdr:cNvSpPr>
      </xdr:nvSpPr>
      <xdr:spPr bwMode="auto">
        <a:xfrm>
          <a:off x="8972550" y="485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31</xdr:row>
      <xdr:rowOff>0</xdr:rowOff>
    </xdr:from>
    <xdr:to>
      <xdr:col>6</xdr:col>
      <xdr:colOff>304800</xdr:colOff>
      <xdr:row>32</xdr:row>
      <xdr:rowOff>142875</xdr:rowOff>
    </xdr:to>
    <xdr:sp macro="" textlink="">
      <xdr:nvSpPr>
        <xdr:cNvPr id="21513" name="AutoShape 9" descr="Bildresultat för HISUN">
          <a:hlinkClick xmlns:r="http://schemas.openxmlformats.org/officeDocument/2006/relationships" r:id="rId4"/>
          <a:extLst>
            <a:ext uri="{FF2B5EF4-FFF2-40B4-BE49-F238E27FC236}">
              <a16:creationId xmlns:a16="http://schemas.microsoft.com/office/drawing/2014/main" id="{00000000-0008-0000-1500-000009540000}"/>
            </a:ext>
          </a:extLst>
        </xdr:cNvPr>
        <xdr:cNvSpPr>
          <a:spLocks noChangeAspect="1" noChangeArrowheads="1"/>
        </xdr:cNvSpPr>
      </xdr:nvSpPr>
      <xdr:spPr bwMode="auto">
        <a:xfrm>
          <a:off x="7229475" y="5019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19050</xdr:colOff>
      <xdr:row>44</xdr:row>
      <xdr:rowOff>95250</xdr:rowOff>
    </xdr:from>
    <xdr:to>
      <xdr:col>1</xdr:col>
      <xdr:colOff>153850</xdr:colOff>
      <xdr:row>45</xdr:row>
      <xdr:rowOff>100966</xdr:rowOff>
    </xdr:to>
    <xdr:pic>
      <xdr:nvPicPr>
        <xdr:cNvPr id="4" name="Bildobjekt 3">
          <a:extLst>
            <a:ext uri="{FF2B5EF4-FFF2-40B4-BE49-F238E27FC236}">
              <a16:creationId xmlns:a16="http://schemas.microsoft.com/office/drawing/2014/main" id="{00000000-0008-0000-16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7353300"/>
          <a:ext cx="1134925" cy="167641"/>
        </a:xfrm>
        <a:prstGeom prst="rect">
          <a:avLst/>
        </a:prstGeom>
      </xdr:spPr>
    </xdr:pic>
    <xdr:clientData/>
  </xdr:twoCellAnchor>
  <xdr:twoCellAnchor editAs="oneCell">
    <xdr:from>
      <xdr:col>0</xdr:col>
      <xdr:colOff>19050</xdr:colOff>
      <xdr:row>29</xdr:row>
      <xdr:rowOff>95250</xdr:rowOff>
    </xdr:from>
    <xdr:to>
      <xdr:col>1</xdr:col>
      <xdr:colOff>153850</xdr:colOff>
      <xdr:row>30</xdr:row>
      <xdr:rowOff>100966</xdr:rowOff>
    </xdr:to>
    <xdr:pic>
      <xdr:nvPicPr>
        <xdr:cNvPr id="5" name="Bildobjekt 4">
          <a:extLst>
            <a:ext uri="{FF2B5EF4-FFF2-40B4-BE49-F238E27FC236}">
              <a16:creationId xmlns:a16="http://schemas.microsoft.com/office/drawing/2014/main" id="{00000000-0008-0000-16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4791075"/>
          <a:ext cx="1134925" cy="167641"/>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47625</xdr:colOff>
      <xdr:row>19</xdr:row>
      <xdr:rowOff>47625</xdr:rowOff>
    </xdr:from>
    <xdr:to>
      <xdr:col>1</xdr:col>
      <xdr:colOff>249100</xdr:colOff>
      <xdr:row>20</xdr:row>
      <xdr:rowOff>53341</xdr:rowOff>
    </xdr:to>
    <xdr:pic>
      <xdr:nvPicPr>
        <xdr:cNvPr id="6" name="Bildobjekt 5">
          <a:extLst>
            <a:ext uri="{FF2B5EF4-FFF2-40B4-BE49-F238E27FC236}">
              <a16:creationId xmlns:a16="http://schemas.microsoft.com/office/drawing/2014/main" id="{00000000-0008-0000-17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3571875"/>
          <a:ext cx="1134925" cy="167641"/>
        </a:xfrm>
        <a:prstGeom prst="rect">
          <a:avLst/>
        </a:prstGeom>
      </xdr:spPr>
    </xdr:pic>
    <xdr:clientData/>
  </xdr:twoCellAnchor>
  <xdr:twoCellAnchor editAs="oneCell">
    <xdr:from>
      <xdr:col>0</xdr:col>
      <xdr:colOff>9525</xdr:colOff>
      <xdr:row>37</xdr:row>
      <xdr:rowOff>9525</xdr:rowOff>
    </xdr:from>
    <xdr:to>
      <xdr:col>1</xdr:col>
      <xdr:colOff>211000</xdr:colOff>
      <xdr:row>38</xdr:row>
      <xdr:rowOff>15241</xdr:rowOff>
    </xdr:to>
    <xdr:pic>
      <xdr:nvPicPr>
        <xdr:cNvPr id="7" name="Bildobjekt 6">
          <a:extLst>
            <a:ext uri="{FF2B5EF4-FFF2-40B4-BE49-F238E27FC236}">
              <a16:creationId xmlns:a16="http://schemas.microsoft.com/office/drawing/2014/main" id="{00000000-0008-0000-17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6286500"/>
          <a:ext cx="1134925" cy="167641"/>
        </a:xfrm>
        <a:prstGeom prst="rect">
          <a:avLst/>
        </a:prstGeom>
      </xdr:spPr>
    </xdr:pic>
    <xdr:clientData/>
  </xdr:twoCellAnchor>
  <xdr:twoCellAnchor editAs="oneCell">
    <xdr:from>
      <xdr:col>0</xdr:col>
      <xdr:colOff>66675</xdr:colOff>
      <xdr:row>55</xdr:row>
      <xdr:rowOff>47625</xdr:rowOff>
    </xdr:from>
    <xdr:to>
      <xdr:col>1</xdr:col>
      <xdr:colOff>268150</xdr:colOff>
      <xdr:row>56</xdr:row>
      <xdr:rowOff>53341</xdr:rowOff>
    </xdr:to>
    <xdr:pic>
      <xdr:nvPicPr>
        <xdr:cNvPr id="8" name="Bildobjekt 7">
          <a:extLst>
            <a:ext uri="{FF2B5EF4-FFF2-40B4-BE49-F238E27FC236}">
              <a16:creationId xmlns:a16="http://schemas.microsoft.com/office/drawing/2014/main" id="{00000000-0008-0000-1700-000008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9525000"/>
          <a:ext cx="1134925" cy="167641"/>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28575</xdr:colOff>
      <xdr:row>17</xdr:row>
      <xdr:rowOff>104775</xdr:rowOff>
    </xdr:from>
    <xdr:to>
      <xdr:col>1</xdr:col>
      <xdr:colOff>506275</xdr:colOff>
      <xdr:row>18</xdr:row>
      <xdr:rowOff>110491</xdr:rowOff>
    </xdr:to>
    <xdr:pic>
      <xdr:nvPicPr>
        <xdr:cNvPr id="4" name="Bildobjekt 3">
          <a:extLst>
            <a:ext uri="{FF2B5EF4-FFF2-40B4-BE49-F238E27FC236}">
              <a16:creationId xmlns:a16="http://schemas.microsoft.com/office/drawing/2014/main" id="{00000000-0008-0000-18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00"/>
          <a:ext cx="1134925" cy="167641"/>
        </a:xfrm>
        <a:prstGeom prst="rect">
          <a:avLst/>
        </a:prstGeom>
      </xdr:spPr>
    </xdr:pic>
    <xdr:clientData/>
  </xdr:twoCellAnchor>
  <xdr:twoCellAnchor editAs="oneCell">
    <xdr:from>
      <xdr:col>0</xdr:col>
      <xdr:colOff>19050</xdr:colOff>
      <xdr:row>37</xdr:row>
      <xdr:rowOff>66675</xdr:rowOff>
    </xdr:from>
    <xdr:to>
      <xdr:col>1</xdr:col>
      <xdr:colOff>496750</xdr:colOff>
      <xdr:row>38</xdr:row>
      <xdr:rowOff>72391</xdr:rowOff>
    </xdr:to>
    <xdr:pic>
      <xdr:nvPicPr>
        <xdr:cNvPr id="5" name="Bildobjekt 4">
          <a:extLst>
            <a:ext uri="{FF2B5EF4-FFF2-40B4-BE49-F238E27FC236}">
              <a16:creationId xmlns:a16="http://schemas.microsoft.com/office/drawing/2014/main" id="{00000000-0008-0000-18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6238875"/>
          <a:ext cx="1134925" cy="167641"/>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47625</xdr:colOff>
      <xdr:row>18</xdr:row>
      <xdr:rowOff>38100</xdr:rowOff>
    </xdr:from>
    <xdr:to>
      <xdr:col>1</xdr:col>
      <xdr:colOff>258625</xdr:colOff>
      <xdr:row>19</xdr:row>
      <xdr:rowOff>43816</xdr:rowOff>
    </xdr:to>
    <xdr:pic>
      <xdr:nvPicPr>
        <xdr:cNvPr id="5" name="Bildobjekt 4">
          <a:extLst>
            <a:ext uri="{FF2B5EF4-FFF2-40B4-BE49-F238E27FC236}">
              <a16:creationId xmlns:a16="http://schemas.microsoft.com/office/drawing/2014/main" id="{00000000-0008-0000-19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2952750"/>
          <a:ext cx="1134925" cy="167641"/>
        </a:xfrm>
        <a:prstGeom prst="rect">
          <a:avLst/>
        </a:prstGeom>
      </xdr:spPr>
    </xdr:pic>
    <xdr:clientData/>
  </xdr:twoCellAnchor>
  <xdr:twoCellAnchor editAs="oneCell">
    <xdr:from>
      <xdr:col>0</xdr:col>
      <xdr:colOff>28575</xdr:colOff>
      <xdr:row>39</xdr:row>
      <xdr:rowOff>57150</xdr:rowOff>
    </xdr:from>
    <xdr:to>
      <xdr:col>1</xdr:col>
      <xdr:colOff>239575</xdr:colOff>
      <xdr:row>40</xdr:row>
      <xdr:rowOff>62866</xdr:rowOff>
    </xdr:to>
    <xdr:pic>
      <xdr:nvPicPr>
        <xdr:cNvPr id="6" name="Bildobjekt 5">
          <a:extLst>
            <a:ext uri="{FF2B5EF4-FFF2-40B4-BE49-F238E27FC236}">
              <a16:creationId xmlns:a16="http://schemas.microsoft.com/office/drawing/2014/main" id="{00000000-0008-0000-19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6372225"/>
          <a:ext cx="1134925" cy="167641"/>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47625</xdr:colOff>
      <xdr:row>33</xdr:row>
      <xdr:rowOff>114300</xdr:rowOff>
    </xdr:from>
    <xdr:to>
      <xdr:col>1</xdr:col>
      <xdr:colOff>125275</xdr:colOff>
      <xdr:row>34</xdr:row>
      <xdr:rowOff>120016</xdr:rowOff>
    </xdr:to>
    <xdr:pic>
      <xdr:nvPicPr>
        <xdr:cNvPr id="3" name="Bildobjekt 2">
          <a:extLst>
            <a:ext uri="{FF2B5EF4-FFF2-40B4-BE49-F238E27FC236}">
              <a16:creationId xmlns:a16="http://schemas.microsoft.com/office/drawing/2014/main" id="{00000000-0008-0000-1A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5438775"/>
          <a:ext cx="1134925" cy="167641"/>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38100</xdr:colOff>
      <xdr:row>33</xdr:row>
      <xdr:rowOff>85725</xdr:rowOff>
    </xdr:from>
    <xdr:to>
      <xdr:col>1</xdr:col>
      <xdr:colOff>68125</xdr:colOff>
      <xdr:row>34</xdr:row>
      <xdr:rowOff>91441</xdr:rowOff>
    </xdr:to>
    <xdr:pic>
      <xdr:nvPicPr>
        <xdr:cNvPr id="3" name="Bildobjekt 2">
          <a:extLst>
            <a:ext uri="{FF2B5EF4-FFF2-40B4-BE49-F238E27FC236}">
              <a16:creationId xmlns:a16="http://schemas.microsoft.com/office/drawing/2014/main" id="{00000000-0008-0000-1B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5429250"/>
          <a:ext cx="1134925" cy="167641"/>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47625</xdr:colOff>
      <xdr:row>33</xdr:row>
      <xdr:rowOff>76200</xdr:rowOff>
    </xdr:from>
    <xdr:to>
      <xdr:col>1</xdr:col>
      <xdr:colOff>10975</xdr:colOff>
      <xdr:row>34</xdr:row>
      <xdr:rowOff>81916</xdr:rowOff>
    </xdr:to>
    <xdr:pic>
      <xdr:nvPicPr>
        <xdr:cNvPr id="3" name="Bildobjekt 2">
          <a:extLst>
            <a:ext uri="{FF2B5EF4-FFF2-40B4-BE49-F238E27FC236}">
              <a16:creationId xmlns:a16="http://schemas.microsoft.com/office/drawing/2014/main" id="{00000000-0008-0000-1C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5419725"/>
          <a:ext cx="1134925" cy="167641"/>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38100</xdr:colOff>
      <xdr:row>36</xdr:row>
      <xdr:rowOff>114300</xdr:rowOff>
    </xdr:from>
    <xdr:to>
      <xdr:col>1</xdr:col>
      <xdr:colOff>125275</xdr:colOff>
      <xdr:row>37</xdr:row>
      <xdr:rowOff>120016</xdr:rowOff>
    </xdr:to>
    <xdr:pic>
      <xdr:nvPicPr>
        <xdr:cNvPr id="3" name="Bildobjekt 2">
          <a:extLst>
            <a:ext uri="{FF2B5EF4-FFF2-40B4-BE49-F238E27FC236}">
              <a16:creationId xmlns:a16="http://schemas.microsoft.com/office/drawing/2014/main" id="{00000000-0008-0000-1D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6619875"/>
          <a:ext cx="1134925" cy="167641"/>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76200</xdr:colOff>
      <xdr:row>32</xdr:row>
      <xdr:rowOff>19050</xdr:rowOff>
    </xdr:from>
    <xdr:to>
      <xdr:col>0</xdr:col>
      <xdr:colOff>1211125</xdr:colOff>
      <xdr:row>33</xdr:row>
      <xdr:rowOff>24766</xdr:rowOff>
    </xdr:to>
    <xdr:pic>
      <xdr:nvPicPr>
        <xdr:cNvPr id="3" name="Bildobjekt 2">
          <a:extLst>
            <a:ext uri="{FF2B5EF4-FFF2-40B4-BE49-F238E27FC236}">
              <a16:creationId xmlns:a16="http://schemas.microsoft.com/office/drawing/2014/main" id="{00000000-0008-0000-1E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7105650"/>
          <a:ext cx="1134925" cy="16764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38123</xdr:colOff>
      <xdr:row>21</xdr:row>
      <xdr:rowOff>57150</xdr:rowOff>
    </xdr:from>
    <xdr:to>
      <xdr:col>2</xdr:col>
      <xdr:colOff>68148</xdr:colOff>
      <xdr:row>22</xdr:row>
      <xdr:rowOff>62866</xdr:rowOff>
    </xdr:to>
    <xdr:pic>
      <xdr:nvPicPr>
        <xdr:cNvPr id="5" name="Bildobjekt 4">
          <a:extLst>
            <a:ext uri="{FF2B5EF4-FFF2-40B4-BE49-F238E27FC236}">
              <a16:creationId xmlns:a16="http://schemas.microsoft.com/office/drawing/2014/main" id="{00000000-0008-0000-03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23" y="3629025"/>
          <a:ext cx="1134925" cy="167641"/>
        </a:xfrm>
        <a:prstGeom prst="rect">
          <a:avLst/>
        </a:prstGeom>
      </xdr:spPr>
    </xdr:pic>
    <xdr:clientData/>
  </xdr:twoCellAnchor>
  <xdr:twoCellAnchor editAs="oneCell">
    <xdr:from>
      <xdr:col>0</xdr:col>
      <xdr:colOff>66675</xdr:colOff>
      <xdr:row>44</xdr:row>
      <xdr:rowOff>9525</xdr:rowOff>
    </xdr:from>
    <xdr:to>
      <xdr:col>2</xdr:col>
      <xdr:colOff>96700</xdr:colOff>
      <xdr:row>45</xdr:row>
      <xdr:rowOff>15241</xdr:rowOff>
    </xdr:to>
    <xdr:pic>
      <xdr:nvPicPr>
        <xdr:cNvPr id="6" name="Bildobjekt 5">
          <a:extLst>
            <a:ext uri="{FF2B5EF4-FFF2-40B4-BE49-F238E27FC236}">
              <a16:creationId xmlns:a16="http://schemas.microsoft.com/office/drawing/2014/main" id="{00000000-0008-0000-03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7467600"/>
          <a:ext cx="1134925" cy="167641"/>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38100</xdr:colOff>
      <xdr:row>31</xdr:row>
      <xdr:rowOff>142875</xdr:rowOff>
    </xdr:from>
    <xdr:to>
      <xdr:col>0</xdr:col>
      <xdr:colOff>1173025</xdr:colOff>
      <xdr:row>32</xdr:row>
      <xdr:rowOff>43816</xdr:rowOff>
    </xdr:to>
    <xdr:pic>
      <xdr:nvPicPr>
        <xdr:cNvPr id="3" name="Bildobjekt 2">
          <a:extLst>
            <a:ext uri="{FF2B5EF4-FFF2-40B4-BE49-F238E27FC236}">
              <a16:creationId xmlns:a16="http://schemas.microsoft.com/office/drawing/2014/main" id="{00000000-0008-0000-1F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6791325"/>
          <a:ext cx="1134925" cy="167641"/>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47625</xdr:colOff>
      <xdr:row>30</xdr:row>
      <xdr:rowOff>114300</xdr:rowOff>
    </xdr:from>
    <xdr:to>
      <xdr:col>0</xdr:col>
      <xdr:colOff>1182550</xdr:colOff>
      <xdr:row>31</xdr:row>
      <xdr:rowOff>120016</xdr:rowOff>
    </xdr:to>
    <xdr:pic>
      <xdr:nvPicPr>
        <xdr:cNvPr id="3" name="Bildobjekt 2">
          <a:extLst>
            <a:ext uri="{FF2B5EF4-FFF2-40B4-BE49-F238E27FC236}">
              <a16:creationId xmlns:a16="http://schemas.microsoft.com/office/drawing/2014/main" id="{00000000-0008-0000-2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4972050"/>
          <a:ext cx="1134925" cy="167641"/>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38100</xdr:colOff>
      <xdr:row>30</xdr:row>
      <xdr:rowOff>104775</xdr:rowOff>
    </xdr:from>
    <xdr:to>
      <xdr:col>1</xdr:col>
      <xdr:colOff>106225</xdr:colOff>
      <xdr:row>31</xdr:row>
      <xdr:rowOff>110491</xdr:rowOff>
    </xdr:to>
    <xdr:pic>
      <xdr:nvPicPr>
        <xdr:cNvPr id="4" name="Bildobjekt 3">
          <a:extLst>
            <a:ext uri="{FF2B5EF4-FFF2-40B4-BE49-F238E27FC236}">
              <a16:creationId xmlns:a16="http://schemas.microsoft.com/office/drawing/2014/main" id="{00000000-0008-0000-21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4962525"/>
          <a:ext cx="1134925" cy="167641"/>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57150</xdr:colOff>
      <xdr:row>31</xdr:row>
      <xdr:rowOff>76200</xdr:rowOff>
    </xdr:from>
    <xdr:to>
      <xdr:col>1</xdr:col>
      <xdr:colOff>87175</xdr:colOff>
      <xdr:row>32</xdr:row>
      <xdr:rowOff>81916</xdr:rowOff>
    </xdr:to>
    <xdr:pic>
      <xdr:nvPicPr>
        <xdr:cNvPr id="4" name="Bildobjekt 3">
          <a:extLst>
            <a:ext uri="{FF2B5EF4-FFF2-40B4-BE49-F238E27FC236}">
              <a16:creationId xmlns:a16="http://schemas.microsoft.com/office/drawing/2014/main" id="{00000000-0008-0000-22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5095875"/>
          <a:ext cx="1134925" cy="167641"/>
        </a:xfrm>
        <a:prstGeom prst="rect">
          <a:avLst/>
        </a:prstGeom>
      </xdr:spPr>
    </xdr:pic>
    <xdr:clientData/>
  </xdr:twoCellAnchor>
  <xdr:twoCellAnchor editAs="oneCell">
    <xdr:from>
      <xdr:col>0</xdr:col>
      <xdr:colOff>38100</xdr:colOff>
      <xdr:row>47</xdr:row>
      <xdr:rowOff>66675</xdr:rowOff>
    </xdr:from>
    <xdr:to>
      <xdr:col>1</xdr:col>
      <xdr:colOff>68125</xdr:colOff>
      <xdr:row>48</xdr:row>
      <xdr:rowOff>72391</xdr:rowOff>
    </xdr:to>
    <xdr:pic>
      <xdr:nvPicPr>
        <xdr:cNvPr id="5" name="Bildobjekt 4">
          <a:extLst>
            <a:ext uri="{FF2B5EF4-FFF2-40B4-BE49-F238E27FC236}">
              <a16:creationId xmlns:a16="http://schemas.microsoft.com/office/drawing/2014/main" id="{00000000-0008-0000-22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7677150"/>
          <a:ext cx="1134925" cy="16764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47625</xdr:colOff>
      <xdr:row>19</xdr:row>
      <xdr:rowOff>123825</xdr:rowOff>
    </xdr:from>
    <xdr:to>
      <xdr:col>1</xdr:col>
      <xdr:colOff>430075</xdr:colOff>
      <xdr:row>20</xdr:row>
      <xdr:rowOff>129541</xdr:rowOff>
    </xdr:to>
    <xdr:pic>
      <xdr:nvPicPr>
        <xdr:cNvPr id="4" name="Bildobjekt 3">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3200400"/>
          <a:ext cx="1134925" cy="167641"/>
        </a:xfrm>
        <a:prstGeom prst="rect">
          <a:avLst/>
        </a:prstGeom>
      </xdr:spPr>
    </xdr:pic>
    <xdr:clientData/>
  </xdr:twoCellAnchor>
  <xdr:twoCellAnchor editAs="oneCell">
    <xdr:from>
      <xdr:col>0</xdr:col>
      <xdr:colOff>19050</xdr:colOff>
      <xdr:row>41</xdr:row>
      <xdr:rowOff>123825</xdr:rowOff>
    </xdr:from>
    <xdr:to>
      <xdr:col>1</xdr:col>
      <xdr:colOff>401500</xdr:colOff>
      <xdr:row>42</xdr:row>
      <xdr:rowOff>129541</xdr:rowOff>
    </xdr:to>
    <xdr:pic>
      <xdr:nvPicPr>
        <xdr:cNvPr id="5" name="Bildobjekt 4">
          <a:extLst>
            <a:ext uri="{FF2B5EF4-FFF2-40B4-BE49-F238E27FC236}">
              <a16:creationId xmlns:a16="http://schemas.microsoft.com/office/drawing/2014/main" id="{00000000-0008-0000-04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6762750"/>
          <a:ext cx="1134925" cy="16764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80597</xdr:colOff>
      <xdr:row>18</xdr:row>
      <xdr:rowOff>117231</xdr:rowOff>
    </xdr:from>
    <xdr:to>
      <xdr:col>1</xdr:col>
      <xdr:colOff>607387</xdr:colOff>
      <xdr:row>19</xdr:row>
      <xdr:rowOff>123680</xdr:rowOff>
    </xdr:to>
    <xdr:pic>
      <xdr:nvPicPr>
        <xdr:cNvPr id="3" name="Bildobjekt 2">
          <a:extLst>
            <a:ext uri="{FF2B5EF4-FFF2-40B4-BE49-F238E27FC236}">
              <a16:creationId xmlns:a16="http://schemas.microsoft.com/office/drawing/2014/main" id="{00000000-0008-0000-06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7" y="4396154"/>
          <a:ext cx="1134925" cy="16764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57150</xdr:colOff>
      <xdr:row>31</xdr:row>
      <xdr:rowOff>95250</xdr:rowOff>
    </xdr:from>
    <xdr:to>
      <xdr:col>1</xdr:col>
      <xdr:colOff>277675</xdr:colOff>
      <xdr:row>32</xdr:row>
      <xdr:rowOff>100966</xdr:rowOff>
    </xdr:to>
    <xdr:pic>
      <xdr:nvPicPr>
        <xdr:cNvPr id="4" name="Bildobjekt 3">
          <a:extLst>
            <a:ext uri="{FF2B5EF4-FFF2-40B4-BE49-F238E27FC236}">
              <a16:creationId xmlns:a16="http://schemas.microsoft.com/office/drawing/2014/main" id="{00000000-0008-0000-07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5114925"/>
          <a:ext cx="1134925" cy="167641"/>
        </a:xfrm>
        <a:prstGeom prst="rect">
          <a:avLst/>
        </a:prstGeom>
      </xdr:spPr>
    </xdr:pic>
    <xdr:clientData/>
  </xdr:twoCellAnchor>
  <xdr:twoCellAnchor editAs="oneCell">
    <xdr:from>
      <xdr:col>0</xdr:col>
      <xdr:colOff>47625</xdr:colOff>
      <xdr:row>58</xdr:row>
      <xdr:rowOff>114300</xdr:rowOff>
    </xdr:from>
    <xdr:to>
      <xdr:col>1</xdr:col>
      <xdr:colOff>268150</xdr:colOff>
      <xdr:row>59</xdr:row>
      <xdr:rowOff>120016</xdr:rowOff>
    </xdr:to>
    <xdr:pic>
      <xdr:nvPicPr>
        <xdr:cNvPr id="5" name="Bildobjekt 4">
          <a:extLst>
            <a:ext uri="{FF2B5EF4-FFF2-40B4-BE49-F238E27FC236}">
              <a16:creationId xmlns:a16="http://schemas.microsoft.com/office/drawing/2014/main" id="{00000000-0008-0000-07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9505950"/>
          <a:ext cx="1134925" cy="16764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76200</xdr:colOff>
      <xdr:row>40</xdr:row>
      <xdr:rowOff>104775</xdr:rowOff>
    </xdr:from>
    <xdr:to>
      <xdr:col>1</xdr:col>
      <xdr:colOff>820600</xdr:colOff>
      <xdr:row>41</xdr:row>
      <xdr:rowOff>110491</xdr:rowOff>
    </xdr:to>
    <xdr:pic>
      <xdr:nvPicPr>
        <xdr:cNvPr id="3" name="Bildobjekt 2">
          <a:extLst>
            <a:ext uri="{FF2B5EF4-FFF2-40B4-BE49-F238E27FC236}">
              <a16:creationId xmlns:a16="http://schemas.microsoft.com/office/drawing/2014/main" id="{00000000-0008-0000-08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6419850"/>
          <a:ext cx="1134925" cy="16764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oneCellAnchor>
    <xdr:from>
      <xdr:col>0</xdr:col>
      <xdr:colOff>19050</xdr:colOff>
      <xdr:row>21</xdr:row>
      <xdr:rowOff>76200</xdr:rowOff>
    </xdr:from>
    <xdr:ext cx="1038225" cy="180975"/>
    <xdr:pic>
      <xdr:nvPicPr>
        <xdr:cNvPr id="2" name="Bildobjekt 1">
          <a:extLst>
            <a:ext uri="{FF2B5EF4-FFF2-40B4-BE49-F238E27FC236}">
              <a16:creationId xmlns:a16="http://schemas.microsoft.com/office/drawing/2014/main" id="{00000000-0008-0000-09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3629025"/>
          <a:ext cx="1038225" cy="180975"/>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51288</xdr:colOff>
      <xdr:row>43</xdr:row>
      <xdr:rowOff>51288</xdr:rowOff>
    </xdr:from>
    <xdr:to>
      <xdr:col>2</xdr:col>
      <xdr:colOff>13905</xdr:colOff>
      <xdr:row>44</xdr:row>
      <xdr:rowOff>57736</xdr:rowOff>
    </xdr:to>
    <xdr:pic>
      <xdr:nvPicPr>
        <xdr:cNvPr id="5" name="Bildobjekt 4">
          <a:extLst>
            <a:ext uri="{FF2B5EF4-FFF2-40B4-BE49-F238E27FC236}">
              <a16:creationId xmlns:a16="http://schemas.microsoft.com/office/drawing/2014/main" id="{00000000-0008-0000-0A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288" y="6982557"/>
          <a:ext cx="1134925" cy="167641"/>
        </a:xfrm>
        <a:prstGeom prst="rect">
          <a:avLst/>
        </a:prstGeom>
      </xdr:spPr>
    </xdr:pic>
    <xdr:clientData/>
  </xdr:twoCellAnchor>
  <xdr:twoCellAnchor editAs="oneCell">
    <xdr:from>
      <xdr:col>0</xdr:col>
      <xdr:colOff>42496</xdr:colOff>
      <xdr:row>66</xdr:row>
      <xdr:rowOff>71803</xdr:rowOff>
    </xdr:from>
    <xdr:to>
      <xdr:col>2</xdr:col>
      <xdr:colOff>5113</xdr:colOff>
      <xdr:row>67</xdr:row>
      <xdr:rowOff>78251</xdr:rowOff>
    </xdr:to>
    <xdr:pic>
      <xdr:nvPicPr>
        <xdr:cNvPr id="6" name="Bildobjekt 5">
          <a:extLst>
            <a:ext uri="{FF2B5EF4-FFF2-40B4-BE49-F238E27FC236}">
              <a16:creationId xmlns:a16="http://schemas.microsoft.com/office/drawing/2014/main" id="{00000000-0008-0000-0A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496" y="10710495"/>
          <a:ext cx="1134925" cy="167641"/>
        </a:xfrm>
        <a:prstGeom prst="rect">
          <a:avLst/>
        </a:prstGeom>
      </xdr:spPr>
    </xdr:pic>
    <xdr:clientData/>
  </xdr:twoCellAnchor>
  <xdr:twoCellAnchor editAs="oneCell">
    <xdr:from>
      <xdr:col>0</xdr:col>
      <xdr:colOff>19050</xdr:colOff>
      <xdr:row>20</xdr:row>
      <xdr:rowOff>66675</xdr:rowOff>
    </xdr:from>
    <xdr:to>
      <xdr:col>1</xdr:col>
      <xdr:colOff>553167</xdr:colOff>
      <xdr:row>21</xdr:row>
      <xdr:rowOff>73123</xdr:rowOff>
    </xdr:to>
    <xdr:pic>
      <xdr:nvPicPr>
        <xdr:cNvPr id="7" name="Bildobjekt 6">
          <a:extLst>
            <a:ext uri="{FF2B5EF4-FFF2-40B4-BE49-F238E27FC236}">
              <a16:creationId xmlns:a16="http://schemas.microsoft.com/office/drawing/2014/main" id="{00000000-0008-0000-0A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3305175"/>
          <a:ext cx="1134192" cy="168373"/>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A1:L23"/>
  <sheetViews>
    <sheetView showGridLines="0" tabSelected="1" workbookViewId="0">
      <selection sqref="A1:L1"/>
    </sheetView>
  </sheetViews>
  <sheetFormatPr defaultColWidth="9.140625" defaultRowHeight="12" x14ac:dyDescent="0.2"/>
  <cols>
    <col min="1" max="1" width="9.140625" style="4"/>
    <col min="2" max="2" width="12.85546875" style="4" customWidth="1"/>
    <col min="3" max="16384" width="9.140625" style="4"/>
  </cols>
  <sheetData>
    <row r="1" spans="1:12" customFormat="1" ht="32.25" customHeight="1" x14ac:dyDescent="0.2">
      <c r="A1" s="456" t="s">
        <v>639</v>
      </c>
      <c r="B1" s="457"/>
      <c r="C1" s="457"/>
      <c r="D1" s="457"/>
      <c r="E1" s="457"/>
      <c r="F1" s="457"/>
      <c r="G1" s="457"/>
      <c r="H1" s="457"/>
      <c r="I1" s="457"/>
      <c r="J1" s="457"/>
      <c r="K1" s="457"/>
      <c r="L1" s="457"/>
    </row>
    <row r="2" spans="1:12" customFormat="1" ht="12.75" x14ac:dyDescent="0.2"/>
    <row r="3" spans="1:12" customFormat="1" ht="12.75" x14ac:dyDescent="0.2"/>
    <row r="4" spans="1:12" customFormat="1" ht="12.75" x14ac:dyDescent="0.2"/>
    <row r="5" spans="1:12" customFormat="1" ht="12.75" x14ac:dyDescent="0.2"/>
    <row r="6" spans="1:12" customFormat="1" ht="12.75" x14ac:dyDescent="0.2"/>
    <row r="7" spans="1:12" customFormat="1" ht="12.75" x14ac:dyDescent="0.2"/>
    <row r="8" spans="1:12" customFormat="1" ht="12.75" x14ac:dyDescent="0.2"/>
    <row r="9" spans="1:12" customFormat="1" ht="12.75" x14ac:dyDescent="0.2"/>
    <row r="10" spans="1:12" customFormat="1" ht="12.75" x14ac:dyDescent="0.2"/>
    <row r="11" spans="1:12" customFormat="1" ht="65.25" customHeight="1" x14ac:dyDescent="0.35">
      <c r="B11" s="75" t="s">
        <v>571</v>
      </c>
    </row>
    <row r="12" spans="1:12" customFormat="1" ht="18.75" x14ac:dyDescent="0.3">
      <c r="B12" s="76" t="s">
        <v>572</v>
      </c>
    </row>
    <row r="13" spans="1:12" customFormat="1" ht="18.75" x14ac:dyDescent="0.3">
      <c r="B13" s="76"/>
    </row>
    <row r="14" spans="1:12" customFormat="1" ht="12.75" x14ac:dyDescent="0.2">
      <c r="B14" s="1" t="s">
        <v>575</v>
      </c>
    </row>
    <row r="15" spans="1:12" customFormat="1" ht="18.75" x14ac:dyDescent="0.3">
      <c r="B15" s="76"/>
    </row>
    <row r="16" spans="1:12" customFormat="1" ht="12.75" x14ac:dyDescent="0.2">
      <c r="B16" s="1" t="s">
        <v>334</v>
      </c>
    </row>
    <row r="17" spans="2:2" customFormat="1" ht="12.75" x14ac:dyDescent="0.2">
      <c r="B17" s="49" t="s">
        <v>393</v>
      </c>
    </row>
    <row r="18" spans="2:2" customFormat="1" ht="12.75" x14ac:dyDescent="0.2">
      <c r="B18" s="49" t="s">
        <v>394</v>
      </c>
    </row>
    <row r="19" spans="2:2" customFormat="1" ht="18.75" x14ac:dyDescent="0.3">
      <c r="B19" s="77"/>
    </row>
    <row r="20" spans="2:2" customFormat="1" ht="12.75" x14ac:dyDescent="0.2"/>
    <row r="21" spans="2:2" customFormat="1" ht="12.75" x14ac:dyDescent="0.2">
      <c r="B21" s="1" t="s">
        <v>395</v>
      </c>
    </row>
    <row r="22" spans="2:2" customFormat="1" ht="12.75" x14ac:dyDescent="0.2">
      <c r="B22" t="s">
        <v>573</v>
      </c>
    </row>
    <row r="23" spans="2:2" customFormat="1" ht="12.75" x14ac:dyDescent="0.2">
      <c r="B23" t="s">
        <v>574</v>
      </c>
    </row>
  </sheetData>
  <mergeCells count="1">
    <mergeCell ref="A1:L1"/>
  </mergeCells>
  <pageMargins left="0.70866141732283472" right="0.70866141732283472" top="0.74803149606299213" bottom="0.74803149606299213" header="0.31496062992125984" footer="0.31496062992125984"/>
  <pageSetup paperSize="9" scale="77"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13">
    <tabColor rgb="FF00B050"/>
    <pageSetUpPr fitToPage="1"/>
  </sheetPr>
  <dimension ref="A1:AW237"/>
  <sheetViews>
    <sheetView showGridLines="0" zoomScaleNormal="100" workbookViewId="0"/>
  </sheetViews>
  <sheetFormatPr defaultColWidth="9.140625" defaultRowHeight="12.75" customHeight="1" x14ac:dyDescent="0.2"/>
  <cols>
    <col min="1" max="1" width="9" style="10" customWidth="1"/>
    <col min="2" max="3" width="8.5703125" style="2" customWidth="1"/>
    <col min="4" max="4" width="8.42578125" style="2" customWidth="1"/>
    <col min="5" max="5" width="2.7109375" style="2" customWidth="1"/>
    <col min="6" max="6" width="8.5703125" style="2" customWidth="1"/>
    <col min="7" max="7" width="8.7109375" style="2" customWidth="1"/>
    <col min="8" max="8" width="9.28515625" style="2" customWidth="1"/>
    <col min="9" max="9" width="2.7109375" style="2" customWidth="1"/>
    <col min="10" max="10" width="8.7109375" style="2" customWidth="1"/>
    <col min="11" max="11" width="8.5703125" style="2" customWidth="1"/>
    <col min="12" max="12" width="1.5703125" style="2" customWidth="1"/>
    <col min="13" max="13" width="10.7109375" style="2" customWidth="1"/>
    <col min="14" max="14" width="8.5703125" style="2" customWidth="1"/>
    <col min="15" max="15" width="3.42578125" style="2" customWidth="1"/>
    <col min="16" max="16" width="9.42578125" style="10" customWidth="1"/>
    <col min="17" max="17" width="1.5703125" style="10" customWidth="1"/>
    <col min="18" max="18" width="8.5703125" style="2" customWidth="1"/>
    <col min="19" max="16384" width="9.140625" style="2"/>
  </cols>
  <sheetData>
    <row r="1" spans="1:21" ht="12.75" customHeight="1" x14ac:dyDescent="0.2">
      <c r="P1" s="47"/>
      <c r="Q1" s="47"/>
    </row>
    <row r="2" spans="1:21" s="3" customFormat="1" ht="12.75" customHeight="1" x14ac:dyDescent="0.2">
      <c r="A2" s="62" t="s">
        <v>59</v>
      </c>
      <c r="B2" s="1"/>
      <c r="C2" s="1"/>
      <c r="D2" s="1"/>
      <c r="E2" s="1"/>
      <c r="F2" s="1"/>
      <c r="G2" s="1"/>
      <c r="H2" s="1"/>
      <c r="I2" s="1"/>
      <c r="J2" s="1"/>
      <c r="K2" s="1"/>
      <c r="L2" s="1"/>
      <c r="M2" s="1"/>
    </row>
    <row r="3" spans="1:21" s="3" customFormat="1" ht="12.75" customHeight="1" x14ac:dyDescent="0.2">
      <c r="A3" s="5" t="s">
        <v>551</v>
      </c>
      <c r="B3" s="1"/>
      <c r="C3" s="1"/>
      <c r="D3" s="1"/>
      <c r="E3" s="1"/>
      <c r="F3" s="1"/>
      <c r="G3" s="1"/>
      <c r="H3" s="1"/>
      <c r="I3" s="1"/>
      <c r="J3" s="1"/>
      <c r="K3" s="1"/>
      <c r="L3" s="1"/>
      <c r="M3" s="1"/>
    </row>
    <row r="4" spans="1:21" ht="12.75" customHeight="1" x14ac:dyDescent="0.2">
      <c r="A4" s="8" t="s">
        <v>552</v>
      </c>
      <c r="B4" s="49"/>
      <c r="C4" s="49"/>
      <c r="D4" s="49"/>
      <c r="E4" s="49"/>
      <c r="F4" s="49"/>
      <c r="G4" s="49"/>
      <c r="H4" s="49"/>
      <c r="I4" s="49"/>
      <c r="J4" s="49"/>
      <c r="K4" s="49"/>
      <c r="L4" s="49"/>
      <c r="M4" s="49"/>
      <c r="P4" s="2"/>
      <c r="Q4" s="2"/>
    </row>
    <row r="5" spans="1:21" ht="12.75" customHeight="1" x14ac:dyDescent="0.2">
      <c r="A5" s="20"/>
      <c r="B5" s="15"/>
      <c r="C5" s="15"/>
      <c r="D5" s="15"/>
      <c r="E5" s="15"/>
      <c r="F5" s="15"/>
      <c r="G5" s="15"/>
      <c r="H5" s="15"/>
      <c r="I5" s="15"/>
      <c r="J5" s="15"/>
      <c r="K5" s="15"/>
      <c r="L5" s="15"/>
      <c r="M5" s="15"/>
      <c r="N5" s="15"/>
      <c r="O5" s="15"/>
      <c r="P5" s="15"/>
      <c r="Q5" s="2"/>
    </row>
    <row r="6" spans="1:21" ht="12.75" customHeight="1" x14ac:dyDescent="0.2">
      <c r="A6" s="2"/>
      <c r="B6" s="459" t="s">
        <v>61</v>
      </c>
      <c r="C6" s="459"/>
      <c r="D6" s="459"/>
      <c r="F6" s="459" t="s">
        <v>62</v>
      </c>
      <c r="G6" s="459"/>
      <c r="H6" s="459"/>
      <c r="J6" s="459" t="s">
        <v>63</v>
      </c>
      <c r="K6" s="459"/>
      <c r="L6" s="459"/>
      <c r="M6" s="459"/>
      <c r="N6" s="459"/>
      <c r="O6" s="268"/>
      <c r="P6" s="459" t="s">
        <v>3</v>
      </c>
      <c r="Q6" s="459"/>
      <c r="R6" s="459"/>
    </row>
    <row r="7" spans="1:21" s="104" customFormat="1" ht="12.75" customHeight="1" x14ac:dyDescent="0.2">
      <c r="E7" s="32"/>
      <c r="I7" s="9"/>
      <c r="N7" s="32" t="s">
        <v>4</v>
      </c>
      <c r="O7" s="32"/>
      <c r="P7" s="32"/>
      <c r="Q7" s="32"/>
      <c r="R7" s="32" t="s">
        <v>4</v>
      </c>
    </row>
    <row r="8" spans="1:21" ht="12.75" customHeight="1" x14ac:dyDescent="0.2">
      <c r="A8" s="9" t="s">
        <v>60</v>
      </c>
      <c r="B8" s="10" t="s">
        <v>128</v>
      </c>
      <c r="C8" s="9"/>
      <c r="D8" s="9"/>
      <c r="E8" s="11"/>
      <c r="F8" s="10" t="s">
        <v>128</v>
      </c>
      <c r="G8" s="9"/>
      <c r="H8" s="9"/>
      <c r="I8" s="11"/>
      <c r="J8" s="10" t="s">
        <v>128</v>
      </c>
      <c r="K8" s="9"/>
      <c r="L8" s="9"/>
      <c r="M8" s="9"/>
      <c r="N8" s="11" t="s">
        <v>9</v>
      </c>
      <c r="O8" s="11"/>
      <c r="P8" s="21"/>
      <c r="Q8" s="21"/>
      <c r="R8" s="40" t="s">
        <v>403</v>
      </c>
    </row>
    <row r="9" spans="1:21" ht="12.75" customHeight="1" x14ac:dyDescent="0.2">
      <c r="A9" s="87" t="s">
        <v>64</v>
      </c>
      <c r="B9" s="152">
        <v>-3500</v>
      </c>
      <c r="C9" s="90" t="s">
        <v>65</v>
      </c>
      <c r="D9" s="90" t="s">
        <v>15</v>
      </c>
      <c r="E9" s="78"/>
      <c r="F9" s="152">
        <v>-3500</v>
      </c>
      <c r="G9" s="90" t="s">
        <v>65</v>
      </c>
      <c r="H9" s="90" t="s">
        <v>15</v>
      </c>
      <c r="I9" s="78"/>
      <c r="J9" s="152">
        <v>-3500</v>
      </c>
      <c r="K9" s="90" t="s">
        <v>65</v>
      </c>
      <c r="L9" s="90"/>
      <c r="M9" s="90" t="s">
        <v>15</v>
      </c>
      <c r="N9" s="90" t="s">
        <v>13</v>
      </c>
      <c r="O9" s="90"/>
      <c r="P9" s="15"/>
      <c r="Q9" s="15"/>
      <c r="R9" s="90" t="s">
        <v>398</v>
      </c>
    </row>
    <row r="10" spans="1:21" ht="12.75" customHeight="1" x14ac:dyDescent="0.2">
      <c r="A10" s="12">
        <v>2009</v>
      </c>
      <c r="B10" s="45">
        <v>436333</v>
      </c>
      <c r="C10" s="45">
        <v>78243</v>
      </c>
      <c r="D10" s="45">
        <v>514576</v>
      </c>
      <c r="E10" s="45"/>
      <c r="F10" s="45">
        <v>153615</v>
      </c>
      <c r="G10" s="45">
        <v>52089</v>
      </c>
      <c r="H10" s="45">
        <v>205704</v>
      </c>
      <c r="I10" s="45"/>
      <c r="J10" s="45">
        <v>28264</v>
      </c>
      <c r="K10" s="45">
        <v>5966</v>
      </c>
      <c r="L10" s="45"/>
      <c r="M10" s="46">
        <v>34230</v>
      </c>
      <c r="N10" s="46">
        <v>1407</v>
      </c>
      <c r="O10" s="46"/>
      <c r="P10" s="30">
        <v>19876</v>
      </c>
      <c r="Q10" s="30"/>
      <c r="R10" s="30">
        <v>8946</v>
      </c>
      <c r="S10" s="27"/>
      <c r="T10" s="25"/>
    </row>
    <row r="11" spans="1:21" ht="12.75" customHeight="1" x14ac:dyDescent="0.2">
      <c r="A11" s="12">
        <v>2010</v>
      </c>
      <c r="B11" s="45">
        <v>447518</v>
      </c>
      <c r="C11" s="45">
        <v>78923</v>
      </c>
      <c r="D11" s="45">
        <v>526441</v>
      </c>
      <c r="E11" s="45"/>
      <c r="F11" s="45">
        <v>162245</v>
      </c>
      <c r="G11" s="45">
        <v>50089</v>
      </c>
      <c r="H11" s="45">
        <v>212334</v>
      </c>
      <c r="I11" s="45"/>
      <c r="J11" s="45">
        <v>38750</v>
      </c>
      <c r="K11" s="45">
        <v>5426</v>
      </c>
      <c r="L11" s="45"/>
      <c r="M11" s="46">
        <v>44176</v>
      </c>
      <c r="N11" s="45">
        <v>1875</v>
      </c>
      <c r="O11" s="45"/>
      <c r="P11" s="50">
        <v>25296</v>
      </c>
      <c r="Q11" s="50"/>
      <c r="R11" s="50">
        <v>9038</v>
      </c>
      <c r="S11" s="313"/>
      <c r="T11" s="25"/>
    </row>
    <row r="12" spans="1:21" ht="12.75" customHeight="1" x14ac:dyDescent="0.2">
      <c r="A12" s="12">
        <v>2011</v>
      </c>
      <c r="B12" s="45">
        <v>467533</v>
      </c>
      <c r="C12" s="45">
        <v>80739</v>
      </c>
      <c r="D12" s="45">
        <v>548272</v>
      </c>
      <c r="E12" s="45"/>
      <c r="F12" s="45">
        <v>170688</v>
      </c>
      <c r="G12" s="45">
        <v>50332</v>
      </c>
      <c r="H12" s="45">
        <v>221020</v>
      </c>
      <c r="I12" s="45"/>
      <c r="J12" s="45">
        <v>47298</v>
      </c>
      <c r="K12" s="45">
        <v>6775</v>
      </c>
      <c r="L12" s="45"/>
      <c r="M12" s="45">
        <v>54073</v>
      </c>
      <c r="N12" s="45">
        <v>2035</v>
      </c>
      <c r="O12" s="45"/>
      <c r="P12" s="50">
        <v>23043</v>
      </c>
      <c r="Q12" s="50"/>
      <c r="R12" s="50">
        <v>7620</v>
      </c>
      <c r="S12" s="314"/>
      <c r="T12" s="25"/>
    </row>
    <row r="13" spans="1:21" ht="12.75" customHeight="1" x14ac:dyDescent="0.2">
      <c r="A13" s="91">
        <v>2012</v>
      </c>
      <c r="B13" s="68">
        <v>477094</v>
      </c>
      <c r="C13" s="68">
        <v>79727</v>
      </c>
      <c r="D13" s="68">
        <v>556821</v>
      </c>
      <c r="E13" s="68"/>
      <c r="F13" s="68">
        <v>179732</v>
      </c>
      <c r="G13" s="68">
        <v>52260</v>
      </c>
      <c r="H13" s="68">
        <v>231992</v>
      </c>
      <c r="I13" s="68"/>
      <c r="J13" s="68">
        <v>40168</v>
      </c>
      <c r="K13" s="68">
        <v>6141</v>
      </c>
      <c r="L13" s="68"/>
      <c r="M13" s="68">
        <v>46309</v>
      </c>
      <c r="N13" s="68">
        <v>1690</v>
      </c>
      <c r="O13" s="68"/>
      <c r="P13" s="289">
        <v>26052</v>
      </c>
      <c r="Q13" s="289"/>
      <c r="R13" s="289">
        <v>9297</v>
      </c>
      <c r="S13" s="314"/>
      <c r="T13" s="25"/>
    </row>
    <row r="14" spans="1:21" ht="12.75" customHeight="1" x14ac:dyDescent="0.2">
      <c r="A14" s="12">
        <v>2013</v>
      </c>
      <c r="B14" s="45">
        <v>486052</v>
      </c>
      <c r="C14" s="45">
        <v>79130</v>
      </c>
      <c r="D14" s="45">
        <v>565182</v>
      </c>
      <c r="E14" s="45"/>
      <c r="F14" s="45">
        <v>173684</v>
      </c>
      <c r="G14" s="45">
        <v>47963</v>
      </c>
      <c r="H14" s="45">
        <v>221647</v>
      </c>
      <c r="I14" s="45"/>
      <c r="J14" s="45">
        <v>38551</v>
      </c>
      <c r="K14" s="45">
        <v>5712</v>
      </c>
      <c r="L14" s="45"/>
      <c r="M14" s="46">
        <v>44263</v>
      </c>
      <c r="N14" s="46">
        <v>1676</v>
      </c>
      <c r="O14" s="46"/>
      <c r="P14" s="30">
        <v>45541</v>
      </c>
      <c r="Q14" s="425" t="s">
        <v>410</v>
      </c>
      <c r="R14" s="30">
        <v>10790</v>
      </c>
      <c r="S14" s="314"/>
      <c r="T14" s="25"/>
    </row>
    <row r="15" spans="1:21" ht="12.75" customHeight="1" x14ac:dyDescent="0.2">
      <c r="A15" s="12">
        <v>2014</v>
      </c>
      <c r="B15" s="45">
        <v>501661</v>
      </c>
      <c r="C15" s="45">
        <v>79544</v>
      </c>
      <c r="D15" s="45">
        <v>581205</v>
      </c>
      <c r="E15" s="45"/>
      <c r="F15" s="45">
        <v>178724</v>
      </c>
      <c r="G15" s="45">
        <v>48241</v>
      </c>
      <c r="H15" s="45">
        <v>226965</v>
      </c>
      <c r="I15" s="45"/>
      <c r="J15" s="45">
        <v>42993</v>
      </c>
      <c r="K15" s="45">
        <v>6104</v>
      </c>
      <c r="L15" s="45"/>
      <c r="M15" s="46">
        <v>49097</v>
      </c>
      <c r="N15" s="46">
        <v>1783</v>
      </c>
      <c r="O15" s="46"/>
      <c r="P15" s="30">
        <v>27091</v>
      </c>
      <c r="Q15" s="295"/>
      <c r="R15" s="25">
        <v>11387</v>
      </c>
      <c r="S15" s="314"/>
      <c r="T15" s="25"/>
    </row>
    <row r="16" spans="1:21" ht="12.75" customHeight="1" x14ac:dyDescent="0.2">
      <c r="A16" s="12">
        <v>2015</v>
      </c>
      <c r="B16" s="45">
        <v>516168</v>
      </c>
      <c r="C16" s="45">
        <v>80046</v>
      </c>
      <c r="D16" s="45">
        <v>596214</v>
      </c>
      <c r="E16" s="45"/>
      <c r="F16" s="45">
        <v>187038</v>
      </c>
      <c r="G16" s="45">
        <v>48464</v>
      </c>
      <c r="H16" s="45">
        <v>235502</v>
      </c>
      <c r="I16" s="45"/>
      <c r="J16" s="45">
        <v>45868</v>
      </c>
      <c r="K16" s="45">
        <v>6329</v>
      </c>
      <c r="L16" s="45"/>
      <c r="M16" s="46">
        <v>52197</v>
      </c>
      <c r="N16" s="46">
        <v>1697</v>
      </c>
      <c r="O16" s="46"/>
      <c r="P16" s="30">
        <v>27953</v>
      </c>
      <c r="Q16" s="295"/>
      <c r="R16" s="30">
        <v>12239</v>
      </c>
      <c r="S16" s="314"/>
      <c r="T16" s="25"/>
      <c r="U16" s="13"/>
    </row>
    <row r="17" spans="1:49" ht="12.75" customHeight="1" x14ac:dyDescent="0.2">
      <c r="A17" s="91">
        <v>2016</v>
      </c>
      <c r="B17" s="68">
        <v>534748</v>
      </c>
      <c r="C17" s="68">
        <v>81430</v>
      </c>
      <c r="D17" s="68">
        <v>616178</v>
      </c>
      <c r="E17" s="68"/>
      <c r="F17" s="68">
        <v>197599</v>
      </c>
      <c r="G17" s="68">
        <v>49622</v>
      </c>
      <c r="H17" s="68">
        <v>247221</v>
      </c>
      <c r="I17" s="68"/>
      <c r="J17" s="68">
        <v>53530</v>
      </c>
      <c r="K17" s="68">
        <v>7540</v>
      </c>
      <c r="L17" s="68"/>
      <c r="M17" s="68">
        <v>61070</v>
      </c>
      <c r="N17" s="68">
        <v>1820</v>
      </c>
      <c r="O17" s="68"/>
      <c r="P17" s="173">
        <v>28548</v>
      </c>
      <c r="Q17" s="291"/>
      <c r="R17" s="173">
        <v>12452</v>
      </c>
      <c r="S17" s="315"/>
      <c r="T17" s="10"/>
      <c r="U17" s="11"/>
      <c r="V17" s="11"/>
      <c r="W17" s="10"/>
      <c r="X17" s="10"/>
      <c r="Y17" s="10"/>
      <c r="Z17" s="10"/>
      <c r="AA17" s="10"/>
    </row>
    <row r="18" spans="1:49" ht="12.75" customHeight="1" x14ac:dyDescent="0.2">
      <c r="A18" s="91">
        <v>2017</v>
      </c>
      <c r="B18" s="68">
        <v>555363</v>
      </c>
      <c r="C18" s="68">
        <v>83025</v>
      </c>
      <c r="D18" s="68">
        <v>638388</v>
      </c>
      <c r="E18" s="68"/>
      <c r="F18" s="68">
        <v>206882</v>
      </c>
      <c r="G18" s="68">
        <v>50331</v>
      </c>
      <c r="H18" s="68">
        <v>257213</v>
      </c>
      <c r="I18" s="68"/>
      <c r="J18" s="68">
        <v>57297</v>
      </c>
      <c r="K18" s="68">
        <v>7733</v>
      </c>
      <c r="L18" s="68"/>
      <c r="M18" s="68">
        <v>65030</v>
      </c>
      <c r="N18" s="68">
        <v>1658</v>
      </c>
      <c r="O18" s="68"/>
      <c r="P18" s="173">
        <v>32012</v>
      </c>
      <c r="Q18" s="291"/>
      <c r="R18" s="173">
        <v>14850</v>
      </c>
      <c r="S18"/>
      <c r="T18"/>
      <c r="U18"/>
      <c r="V18"/>
      <c r="W18"/>
      <c r="X18"/>
      <c r="Y18" s="10"/>
      <c r="Z18" s="10"/>
      <c r="AA18" s="10"/>
    </row>
    <row r="19" spans="1:49" ht="12.75" customHeight="1" x14ac:dyDescent="0.2">
      <c r="A19" s="92">
        <v>2018</v>
      </c>
      <c r="B19" s="38">
        <v>572075</v>
      </c>
      <c r="C19" s="38">
        <v>83977</v>
      </c>
      <c r="D19" s="38">
        <v>656052</v>
      </c>
      <c r="E19" s="424"/>
      <c r="F19" s="38">
        <v>216143</v>
      </c>
      <c r="G19" s="38">
        <v>51516</v>
      </c>
      <c r="H19" s="38">
        <v>267659</v>
      </c>
      <c r="I19" s="424"/>
      <c r="J19" s="38">
        <v>58655</v>
      </c>
      <c r="K19" s="38">
        <v>7738</v>
      </c>
      <c r="L19" s="424"/>
      <c r="M19" s="38">
        <v>66393</v>
      </c>
      <c r="N19" s="38">
        <v>1581</v>
      </c>
      <c r="O19" s="424"/>
      <c r="P19" s="38">
        <v>37299</v>
      </c>
      <c r="Q19" s="424"/>
      <c r="R19" s="38">
        <v>18752</v>
      </c>
      <c r="S19"/>
      <c r="T19"/>
      <c r="U19"/>
      <c r="V19"/>
      <c r="W19"/>
      <c r="X19"/>
      <c r="Y19" s="10"/>
      <c r="Z19" s="10"/>
      <c r="AA19" s="10"/>
      <c r="AB19" s="10"/>
      <c r="AC19" s="10"/>
      <c r="AD19" s="10"/>
      <c r="AE19" s="10"/>
      <c r="AF19" s="10"/>
      <c r="AG19"/>
      <c r="AH19"/>
      <c r="AI19"/>
      <c r="AJ19"/>
      <c r="AK19"/>
      <c r="AL19" s="13"/>
      <c r="AM19" s="13"/>
      <c r="AN19" s="13"/>
      <c r="AO19" s="13"/>
      <c r="AP19" s="13"/>
      <c r="AQ19" s="13"/>
      <c r="AU19" s="13"/>
      <c r="AV19" s="13"/>
      <c r="AW19" s="13"/>
    </row>
    <row r="20" spans="1:49" ht="12.75" customHeight="1" x14ac:dyDescent="0.2">
      <c r="A20" s="230" t="s">
        <v>407</v>
      </c>
      <c r="B20" s="13"/>
      <c r="C20" s="13"/>
      <c r="D20" s="13"/>
      <c r="E20" s="13"/>
      <c r="F20" s="13"/>
      <c r="G20" s="13"/>
      <c r="H20" s="13"/>
      <c r="I20" s="13"/>
      <c r="J20" s="13"/>
      <c r="K20" s="13"/>
      <c r="L20" s="13"/>
      <c r="M20" s="13"/>
      <c r="N20" s="13"/>
      <c r="O20" s="13"/>
      <c r="P20" s="13"/>
      <c r="Q20" s="13"/>
      <c r="R20" s="13"/>
      <c r="S20"/>
      <c r="T20"/>
      <c r="U20"/>
      <c r="V20"/>
      <c r="W20"/>
      <c r="X20"/>
      <c r="Y20" s="10"/>
      <c r="Z20" s="10"/>
      <c r="AA20" s="10"/>
      <c r="AB20"/>
      <c r="AC20"/>
      <c r="AD20"/>
      <c r="AE20"/>
      <c r="AF20" s="13"/>
      <c r="AJ20" s="13"/>
      <c r="AK20" s="13"/>
      <c r="AL20" s="13"/>
    </row>
    <row r="21" spans="1:49" ht="12.75" customHeight="1" x14ac:dyDescent="0.2">
      <c r="P21" s="2"/>
      <c r="Q21" s="2"/>
      <c r="S21"/>
      <c r="T21"/>
      <c r="U21"/>
      <c r="V21"/>
      <c r="W21"/>
      <c r="X21"/>
      <c r="Y21" s="10"/>
      <c r="Z21" s="10"/>
      <c r="AA21" s="10"/>
    </row>
    <row r="22" spans="1:49" ht="12.75" customHeight="1" x14ac:dyDescent="0.2">
      <c r="P22" s="13"/>
      <c r="Q22" s="13"/>
      <c r="R22" s="13"/>
      <c r="S22" s="10"/>
      <c r="T22" s="10"/>
      <c r="U22" s="10"/>
      <c r="V22" s="10"/>
      <c r="W22" s="10"/>
      <c r="X22" s="10"/>
      <c r="Y22" s="10"/>
      <c r="Z22" s="10"/>
      <c r="AA22" s="10"/>
    </row>
    <row r="23" spans="1:49" ht="12.75" customHeight="1" x14ac:dyDescent="0.2">
      <c r="P23" s="2"/>
      <c r="Q23" s="2"/>
      <c r="S23" s="10"/>
      <c r="T23" s="10"/>
      <c r="U23" s="10"/>
      <c r="V23" s="10"/>
      <c r="W23" s="10"/>
      <c r="X23" s="10"/>
      <c r="Y23" s="10"/>
      <c r="Z23" s="10"/>
      <c r="AA23" s="10"/>
    </row>
    <row r="24" spans="1:49" ht="12.75" customHeight="1" x14ac:dyDescent="0.2">
      <c r="P24" s="2"/>
      <c r="Q24" s="2"/>
      <c r="S24" s="10"/>
      <c r="T24" s="10"/>
      <c r="U24" s="10"/>
      <c r="V24" s="10"/>
      <c r="W24" s="10"/>
      <c r="X24" s="10"/>
      <c r="Y24" s="10"/>
      <c r="Z24" s="10"/>
      <c r="AA24" s="10"/>
    </row>
    <row r="25" spans="1:49" s="3" customFormat="1" ht="12.75" customHeight="1" x14ac:dyDescent="0.2">
      <c r="A25" s="62" t="s">
        <v>66</v>
      </c>
      <c r="B25" s="1"/>
      <c r="C25" s="1"/>
      <c r="D25" s="153"/>
      <c r="E25" s="39"/>
      <c r="I25" s="47"/>
      <c r="J25" s="154"/>
      <c r="S25" s="10"/>
      <c r="T25" s="10"/>
      <c r="U25" s="10"/>
      <c r="V25" s="10"/>
      <c r="W25" s="10"/>
      <c r="X25" s="10"/>
      <c r="Y25" s="10"/>
      <c r="Z25" s="10"/>
      <c r="AA25" s="10"/>
    </row>
    <row r="26" spans="1:49" s="3" customFormat="1" ht="12.75" customHeight="1" x14ac:dyDescent="0.2">
      <c r="A26" s="7" t="s">
        <v>553</v>
      </c>
      <c r="B26" s="1"/>
      <c r="C26" s="1"/>
      <c r="D26" s="153"/>
      <c r="E26" s="39"/>
      <c r="I26" s="47"/>
      <c r="J26" s="154"/>
      <c r="S26" s="10"/>
      <c r="T26" s="10"/>
      <c r="U26" s="10"/>
      <c r="V26" s="10"/>
      <c r="W26" s="10"/>
      <c r="X26" s="10"/>
      <c r="Y26" s="10"/>
      <c r="Z26" s="10"/>
      <c r="AA26" s="10"/>
    </row>
    <row r="27" spans="1:49" ht="12.75" customHeight="1" x14ac:dyDescent="0.2">
      <c r="A27" s="8" t="s">
        <v>554</v>
      </c>
      <c r="B27" s="49"/>
      <c r="C27" s="49"/>
      <c r="D27" s="98"/>
      <c r="E27" s="11"/>
      <c r="I27" s="10"/>
      <c r="J27" s="155"/>
      <c r="P27" s="2"/>
      <c r="Q27" s="2"/>
      <c r="S27" s="10"/>
      <c r="T27" s="10"/>
      <c r="U27" s="10"/>
      <c r="V27" s="10"/>
      <c r="W27" s="10"/>
      <c r="X27" s="10"/>
      <c r="Y27" s="10"/>
      <c r="Z27" s="10"/>
      <c r="AA27" s="10"/>
    </row>
    <row r="28" spans="1:49" ht="12.75" customHeight="1" x14ac:dyDescent="0.2">
      <c r="A28" s="20"/>
      <c r="B28" s="15"/>
      <c r="C28" s="15"/>
      <c r="D28" s="90"/>
      <c r="E28" s="90"/>
      <c r="F28" s="90"/>
      <c r="G28" s="15"/>
      <c r="H28" s="15"/>
      <c r="I28" s="15"/>
      <c r="J28" s="15"/>
      <c r="K28" s="20"/>
      <c r="L28" s="20"/>
      <c r="M28" s="156"/>
      <c r="P28" s="2"/>
      <c r="Q28" s="2"/>
      <c r="S28" s="10"/>
      <c r="T28" s="10"/>
      <c r="U28" s="10"/>
      <c r="V28" s="10"/>
      <c r="W28" s="10"/>
      <c r="X28" s="10"/>
      <c r="Y28" s="10"/>
      <c r="Z28" s="10"/>
      <c r="AA28" s="10"/>
    </row>
    <row r="29" spans="1:49" s="10" customFormat="1" ht="12.75" customHeight="1" x14ac:dyDescent="0.2">
      <c r="B29" s="11" t="s">
        <v>67</v>
      </c>
      <c r="C29" s="459" t="s">
        <v>68</v>
      </c>
      <c r="D29" s="459"/>
      <c r="E29" s="11"/>
      <c r="F29" s="11" t="s">
        <v>69</v>
      </c>
      <c r="G29" s="11" t="s">
        <v>70</v>
      </c>
      <c r="H29" s="40" t="s">
        <v>443</v>
      </c>
      <c r="I29" s="11"/>
      <c r="J29" s="11" t="s">
        <v>72</v>
      </c>
      <c r="K29" s="11" t="s">
        <v>131</v>
      </c>
      <c r="L29" s="11"/>
      <c r="M29" s="157" t="s">
        <v>15</v>
      </c>
    </row>
    <row r="30" spans="1:49" s="10" customFormat="1" ht="12.75" customHeight="1" x14ac:dyDescent="0.2">
      <c r="D30" s="11" t="s">
        <v>73</v>
      </c>
      <c r="E30" s="11"/>
      <c r="F30" s="11" t="s">
        <v>74</v>
      </c>
      <c r="G30" s="11"/>
      <c r="H30" s="21"/>
      <c r="I30" s="21"/>
      <c r="J30" s="11" t="s">
        <v>75</v>
      </c>
      <c r="K30" s="11" t="s">
        <v>75</v>
      </c>
      <c r="L30" s="11"/>
      <c r="M30" s="11"/>
    </row>
    <row r="31" spans="1:49" s="10" customFormat="1" ht="12.75" customHeight="1" x14ac:dyDescent="0.2">
      <c r="A31" s="10" t="s">
        <v>60</v>
      </c>
      <c r="D31" s="11" t="s">
        <v>76</v>
      </c>
      <c r="E31" s="11"/>
      <c r="G31" s="11"/>
      <c r="H31" s="21"/>
      <c r="I31" s="21"/>
      <c r="J31" s="11" t="s">
        <v>77</v>
      </c>
      <c r="K31" s="11"/>
      <c r="L31" s="11"/>
      <c r="M31" s="157"/>
      <c r="N31"/>
      <c r="O31"/>
      <c r="P31"/>
      <c r="Q31"/>
      <c r="R31"/>
      <c r="S31"/>
      <c r="T31"/>
      <c r="U31"/>
      <c r="V31"/>
      <c r="W31"/>
      <c r="X31"/>
      <c r="Y31"/>
      <c r="Z31"/>
    </row>
    <row r="32" spans="1:49" s="10" customFormat="1" ht="12.75" customHeight="1" x14ac:dyDescent="0.2">
      <c r="A32" s="20" t="s">
        <v>64</v>
      </c>
      <c r="B32" s="78"/>
      <c r="C32" s="78"/>
      <c r="D32" s="20"/>
      <c r="E32" s="20"/>
      <c r="F32" s="78"/>
      <c r="G32" s="78"/>
      <c r="H32" s="78"/>
      <c r="I32" s="78"/>
      <c r="J32" s="90" t="s">
        <v>78</v>
      </c>
      <c r="K32" s="78"/>
      <c r="L32" s="78"/>
      <c r="M32" s="158"/>
      <c r="N32"/>
      <c r="O32"/>
      <c r="P32"/>
      <c r="Q32"/>
      <c r="R32"/>
      <c r="S32"/>
      <c r="T32"/>
      <c r="U32"/>
      <c r="V32"/>
      <c r="W32"/>
      <c r="X32"/>
      <c r="Y32"/>
      <c r="Z32"/>
    </row>
    <row r="33" spans="1:44" s="10" customFormat="1" ht="12.75" customHeight="1" x14ac:dyDescent="0.2">
      <c r="A33" s="12">
        <v>2009</v>
      </c>
      <c r="B33" s="45">
        <v>160987</v>
      </c>
      <c r="C33" s="45">
        <v>314268</v>
      </c>
      <c r="D33" s="45">
        <v>6765</v>
      </c>
      <c r="E33" s="45"/>
      <c r="F33" s="45">
        <v>1840</v>
      </c>
      <c r="G33" s="45">
        <v>2250</v>
      </c>
      <c r="H33" s="45">
        <v>8005</v>
      </c>
      <c r="I33" s="45"/>
      <c r="J33" s="45">
        <v>1433</v>
      </c>
      <c r="K33" s="45">
        <v>25793</v>
      </c>
      <c r="L33" s="45"/>
      <c r="M33" s="45">
        <v>514576</v>
      </c>
      <c r="N33"/>
      <c r="O33"/>
      <c r="P33"/>
      <c r="Q33"/>
      <c r="R33"/>
      <c r="S33"/>
      <c r="T33"/>
      <c r="U33"/>
      <c r="V33"/>
      <c r="W33"/>
      <c r="X33"/>
      <c r="Y33"/>
      <c r="Z33"/>
    </row>
    <row r="34" spans="1:44" s="10" customFormat="1" ht="12.75" customHeight="1" x14ac:dyDescent="0.2">
      <c r="A34" s="12">
        <v>2010</v>
      </c>
      <c r="B34" s="45">
        <v>157871</v>
      </c>
      <c r="C34" s="45">
        <v>326150</v>
      </c>
      <c r="D34" s="45">
        <v>6716</v>
      </c>
      <c r="E34" s="45"/>
      <c r="F34" s="45">
        <v>1753</v>
      </c>
      <c r="G34" s="45">
        <v>2243</v>
      </c>
      <c r="H34" s="45">
        <v>8612</v>
      </c>
      <c r="I34" s="45"/>
      <c r="J34" s="45">
        <v>1339</v>
      </c>
      <c r="K34" s="45">
        <v>28473</v>
      </c>
      <c r="L34" s="45"/>
      <c r="M34" s="45">
        <v>526441</v>
      </c>
      <c r="N34"/>
      <c r="O34"/>
      <c r="P34"/>
      <c r="Q34"/>
      <c r="R34"/>
      <c r="S34"/>
      <c r="T34"/>
      <c r="U34"/>
      <c r="V34"/>
      <c r="W34"/>
      <c r="X34"/>
      <c r="Y34"/>
      <c r="Z34"/>
    </row>
    <row r="35" spans="1:44" s="10" customFormat="1" ht="12.75" customHeight="1" x14ac:dyDescent="0.2">
      <c r="A35" s="12">
        <v>2011</v>
      </c>
      <c r="B35" s="45">
        <v>152245</v>
      </c>
      <c r="C35" s="45">
        <v>341765</v>
      </c>
      <c r="D35" s="45">
        <v>6138</v>
      </c>
      <c r="E35" s="45"/>
      <c r="F35" s="45">
        <v>1456</v>
      </c>
      <c r="G35" s="45">
        <v>2009</v>
      </c>
      <c r="H35" s="45">
        <v>8810</v>
      </c>
      <c r="I35" s="45"/>
      <c r="J35" s="45">
        <v>1266</v>
      </c>
      <c r="K35" s="45">
        <v>40721</v>
      </c>
      <c r="L35" s="45"/>
      <c r="M35" s="45">
        <v>548272</v>
      </c>
      <c r="N35"/>
      <c r="O35"/>
      <c r="P35"/>
      <c r="Q35"/>
      <c r="R35"/>
      <c r="S35"/>
      <c r="T35"/>
      <c r="U35"/>
      <c r="V35"/>
      <c r="W35"/>
      <c r="X35"/>
      <c r="Y35"/>
      <c r="Z35"/>
    </row>
    <row r="36" spans="1:44" ht="12.75" customHeight="1" x14ac:dyDescent="0.2">
      <c r="A36" s="12">
        <v>2012</v>
      </c>
      <c r="B36" s="45">
        <v>143807</v>
      </c>
      <c r="C36" s="45">
        <v>351545</v>
      </c>
      <c r="D36" s="45">
        <v>6327</v>
      </c>
      <c r="E36" s="45"/>
      <c r="F36" s="45">
        <v>1416</v>
      </c>
      <c r="G36" s="45">
        <v>1973</v>
      </c>
      <c r="H36" s="45">
        <v>8583</v>
      </c>
      <c r="I36" s="45"/>
      <c r="J36" s="45">
        <v>1451</v>
      </c>
      <c r="K36" s="45">
        <v>48046</v>
      </c>
      <c r="L36" s="45"/>
      <c r="M36" s="45">
        <v>556821</v>
      </c>
      <c r="N36"/>
      <c r="O36"/>
      <c r="P36"/>
      <c r="Q36"/>
      <c r="R36"/>
      <c r="S36"/>
      <c r="T36"/>
      <c r="U36"/>
      <c r="V36"/>
      <c r="W36"/>
      <c r="X36"/>
      <c r="Y36"/>
      <c r="Z36"/>
    </row>
    <row r="37" spans="1:44" s="10" customFormat="1" ht="12.75" customHeight="1" x14ac:dyDescent="0.2">
      <c r="A37" s="12">
        <v>2013</v>
      </c>
      <c r="B37" s="45">
        <v>134590</v>
      </c>
      <c r="C37" s="45">
        <v>361695</v>
      </c>
      <c r="D37" s="45">
        <v>6651</v>
      </c>
      <c r="E37" s="45"/>
      <c r="F37" s="45">
        <v>1408</v>
      </c>
      <c r="G37" s="45">
        <v>2008</v>
      </c>
      <c r="H37" s="45">
        <v>8427</v>
      </c>
      <c r="I37" s="45"/>
      <c r="J37" s="45">
        <v>1693</v>
      </c>
      <c r="K37" s="45">
        <v>55361</v>
      </c>
      <c r="L37" s="45"/>
      <c r="M37" s="45">
        <v>565182</v>
      </c>
      <c r="N37"/>
      <c r="O37"/>
      <c r="P37"/>
      <c r="Q37"/>
      <c r="R37"/>
      <c r="S37"/>
      <c r="T37"/>
      <c r="U37"/>
      <c r="V37"/>
      <c r="W37"/>
      <c r="X37"/>
      <c r="Y37"/>
      <c r="Z37"/>
    </row>
    <row r="38" spans="1:44" s="10" customFormat="1" ht="12.75" customHeight="1" x14ac:dyDescent="0.2">
      <c r="A38" s="12">
        <v>2014</v>
      </c>
      <c r="B38" s="45">
        <v>126888</v>
      </c>
      <c r="C38" s="45">
        <v>377264</v>
      </c>
      <c r="D38" s="45">
        <v>7024</v>
      </c>
      <c r="E38" s="256"/>
      <c r="F38" s="45">
        <v>1484</v>
      </c>
      <c r="G38" s="45">
        <v>2070</v>
      </c>
      <c r="H38" s="45">
        <v>8316</v>
      </c>
      <c r="I38" s="256"/>
      <c r="J38" s="45">
        <v>2123</v>
      </c>
      <c r="K38" s="45">
        <v>63060</v>
      </c>
      <c r="L38" s="256"/>
      <c r="M38" s="45">
        <v>581205</v>
      </c>
      <c r="N38"/>
      <c r="O38"/>
      <c r="P38"/>
      <c r="Q38"/>
      <c r="R38"/>
      <c r="S38"/>
      <c r="T38"/>
      <c r="U38"/>
      <c r="V38"/>
      <c r="W38"/>
      <c r="X38"/>
      <c r="Y38"/>
      <c r="Z38"/>
    </row>
    <row r="39" spans="1:44" ht="12.75" customHeight="1" x14ac:dyDescent="0.2">
      <c r="A39" s="107">
        <v>2015</v>
      </c>
      <c r="B39" s="45">
        <v>117658</v>
      </c>
      <c r="C39" s="45">
        <v>393000</v>
      </c>
      <c r="D39" s="45">
        <v>7510</v>
      </c>
      <c r="E39" s="256"/>
      <c r="F39" s="45">
        <v>1571</v>
      </c>
      <c r="G39" s="45">
        <v>2149</v>
      </c>
      <c r="H39" s="45">
        <v>8462</v>
      </c>
      <c r="I39" s="256"/>
      <c r="J39" s="45">
        <v>2566</v>
      </c>
      <c r="K39" s="45">
        <v>70808</v>
      </c>
      <c r="L39" s="256"/>
      <c r="M39" s="45">
        <v>596214</v>
      </c>
      <c r="N39"/>
      <c r="O39"/>
      <c r="P39"/>
      <c r="Q39"/>
      <c r="R39"/>
      <c r="S39"/>
      <c r="T39"/>
      <c r="U39"/>
      <c r="V39"/>
      <c r="W39"/>
      <c r="X39"/>
      <c r="Y39"/>
      <c r="Z39"/>
    </row>
    <row r="40" spans="1:44" ht="12.75" customHeight="1" x14ac:dyDescent="0.2">
      <c r="A40" s="107">
        <v>2016</v>
      </c>
      <c r="B40" s="45">
        <v>109102</v>
      </c>
      <c r="C40" s="45">
        <v>411547</v>
      </c>
      <c r="D40" s="45">
        <v>8173</v>
      </c>
      <c r="E40" s="256"/>
      <c r="F40" s="45">
        <v>1616</v>
      </c>
      <c r="G40" s="45">
        <v>2251</v>
      </c>
      <c r="H40" s="45">
        <v>8646</v>
      </c>
      <c r="I40" s="256"/>
      <c r="J40" s="45">
        <v>2992</v>
      </c>
      <c r="K40" s="45">
        <v>80024</v>
      </c>
      <c r="L40" s="256"/>
      <c r="M40" s="45">
        <v>616178</v>
      </c>
      <c r="N40"/>
      <c r="O40"/>
      <c r="P40"/>
      <c r="Q40"/>
      <c r="R40"/>
      <c r="S40"/>
      <c r="T40"/>
      <c r="U40"/>
      <c r="V40"/>
      <c r="W40"/>
      <c r="X40"/>
      <c r="Y40"/>
      <c r="Z40"/>
    </row>
    <row r="41" spans="1:44" ht="12.75" customHeight="1" x14ac:dyDescent="0.2">
      <c r="A41" s="107">
        <v>2017</v>
      </c>
      <c r="B41" s="45">
        <v>100784</v>
      </c>
      <c r="C41" s="45">
        <v>430931</v>
      </c>
      <c r="D41" s="45">
        <v>8825</v>
      </c>
      <c r="E41" s="256"/>
      <c r="F41" s="45">
        <v>1693</v>
      </c>
      <c r="G41" s="45">
        <v>2291</v>
      </c>
      <c r="H41" s="45">
        <v>8887</v>
      </c>
      <c r="I41" s="256"/>
      <c r="J41" s="45">
        <v>3403</v>
      </c>
      <c r="K41" s="45">
        <v>90399</v>
      </c>
      <c r="L41" s="256"/>
      <c r="M41" s="45">
        <v>638388</v>
      </c>
      <c r="N41"/>
      <c r="O41"/>
      <c r="P41"/>
      <c r="Q41"/>
      <c r="R41"/>
      <c r="S41"/>
      <c r="T41"/>
      <c r="U41"/>
      <c r="V41"/>
      <c r="W41"/>
      <c r="X41"/>
      <c r="Y41"/>
      <c r="Z41"/>
    </row>
    <row r="42" spans="1:44" ht="12.75" customHeight="1" x14ac:dyDescent="0.2">
      <c r="A42" s="92">
        <v>2018</v>
      </c>
      <c r="B42" s="38">
        <v>92278</v>
      </c>
      <c r="C42" s="38">
        <v>446700</v>
      </c>
      <c r="D42" s="38">
        <v>9292</v>
      </c>
      <c r="E42" s="424"/>
      <c r="F42" s="38">
        <v>1810</v>
      </c>
      <c r="G42" s="38">
        <v>2395</v>
      </c>
      <c r="H42" s="38">
        <v>9035</v>
      </c>
      <c r="I42" s="424"/>
      <c r="J42" s="38">
        <v>3847</v>
      </c>
      <c r="K42" s="38">
        <v>99987</v>
      </c>
      <c r="L42" s="424"/>
      <c r="M42" s="38">
        <v>656052</v>
      </c>
      <c r="N42"/>
      <c r="O42"/>
      <c r="P42"/>
      <c r="Q42"/>
      <c r="R42"/>
      <c r="S42"/>
      <c r="T42"/>
      <c r="U42"/>
      <c r="V42"/>
      <c r="W42"/>
      <c r="X42"/>
      <c r="Y42"/>
      <c r="Z42"/>
      <c r="AA42"/>
      <c r="AB42"/>
      <c r="AC42"/>
      <c r="AD42"/>
      <c r="AE42"/>
      <c r="AF42"/>
      <c r="AG42"/>
      <c r="AH42"/>
      <c r="AI42"/>
      <c r="AJ42"/>
      <c r="AK42"/>
      <c r="AL42"/>
      <c r="AM42"/>
      <c r="AN42" s="26"/>
      <c r="AO42" s="26"/>
      <c r="AP42" s="26"/>
      <c r="AQ42" s="26"/>
      <c r="AR42" s="26"/>
    </row>
    <row r="43" spans="1:44" s="10" customFormat="1" ht="12.75" customHeight="1" x14ac:dyDescent="0.2">
      <c r="A43" s="28" t="s">
        <v>321</v>
      </c>
      <c r="D43" s="11"/>
      <c r="E43" s="11"/>
      <c r="F43" s="11"/>
      <c r="M43" s="155"/>
      <c r="N43"/>
      <c r="O43"/>
      <c r="P43"/>
      <c r="Q43"/>
      <c r="R43"/>
      <c r="S43"/>
      <c r="T43"/>
      <c r="U43"/>
      <c r="V43"/>
      <c r="W43"/>
      <c r="X43"/>
      <c r="Y43"/>
      <c r="Z43"/>
    </row>
    <row r="44" spans="1:44" s="10" customFormat="1" ht="12.75" customHeight="1" x14ac:dyDescent="0.2">
      <c r="B44" s="11"/>
      <c r="C44" s="11"/>
      <c r="D44" s="11"/>
      <c r="E44" s="11"/>
      <c r="F44" s="11"/>
      <c r="G44" s="11"/>
      <c r="H44" s="11"/>
      <c r="I44" s="11"/>
      <c r="J44" s="11"/>
      <c r="K44" s="11"/>
      <c r="L44" s="11"/>
      <c r="M44" s="40"/>
      <c r="N44"/>
      <c r="O44"/>
      <c r="P44"/>
      <c r="Q44"/>
      <c r="R44"/>
      <c r="S44"/>
      <c r="T44"/>
      <c r="U44"/>
      <c r="V44"/>
      <c r="W44"/>
      <c r="X44"/>
      <c r="Y44"/>
      <c r="Z44"/>
      <c r="AA44"/>
      <c r="AB44"/>
    </row>
    <row r="45" spans="1:44" s="10" customFormat="1" ht="12.75" customHeight="1" x14ac:dyDescent="0.2">
      <c r="B45" s="17"/>
      <c r="C45" s="17"/>
      <c r="D45" s="17"/>
      <c r="E45" s="17"/>
      <c r="F45" s="17"/>
      <c r="G45" s="17"/>
      <c r="H45" s="17"/>
      <c r="I45" s="17"/>
      <c r="J45" s="17"/>
      <c r="K45" s="17"/>
      <c r="L45" s="17"/>
      <c r="M45" s="17"/>
      <c r="N45"/>
      <c r="O45"/>
      <c r="P45"/>
      <c r="Q45"/>
      <c r="R45"/>
      <c r="S45"/>
      <c r="T45"/>
      <c r="U45"/>
      <c r="V45"/>
      <c r="W45"/>
      <c r="X45"/>
      <c r="Y45"/>
      <c r="Z45"/>
      <c r="AA45"/>
      <c r="AB45"/>
    </row>
    <row r="46" spans="1:44" ht="12.75" customHeight="1" x14ac:dyDescent="0.2">
      <c r="J46" s="13"/>
      <c r="N46"/>
      <c r="O46"/>
      <c r="P46"/>
      <c r="Q46"/>
      <c r="R46"/>
      <c r="S46"/>
      <c r="T46"/>
      <c r="U46"/>
      <c r="V46"/>
      <c r="W46"/>
      <c r="X46"/>
      <c r="Y46"/>
      <c r="Z46"/>
      <c r="AA46"/>
      <c r="AB46"/>
    </row>
    <row r="47" spans="1:44" ht="12.75" customHeight="1" x14ac:dyDescent="0.2">
      <c r="K47" s="13"/>
      <c r="L47" s="13"/>
      <c r="N47"/>
      <c r="O47"/>
      <c r="P47"/>
      <c r="Q47"/>
      <c r="R47"/>
      <c r="S47"/>
      <c r="T47"/>
      <c r="U47"/>
      <c r="V47"/>
      <c r="W47"/>
      <c r="X47"/>
      <c r="Y47"/>
      <c r="Z47"/>
    </row>
    <row r="48" spans="1:44" ht="12.75" customHeight="1" x14ac:dyDescent="0.2">
      <c r="A48" s="62" t="s">
        <v>79</v>
      </c>
      <c r="B48" s="1"/>
      <c r="C48" s="1"/>
      <c r="D48" s="153"/>
      <c r="E48" s="39"/>
      <c r="F48" s="3"/>
      <c r="G48" s="3"/>
      <c r="H48" s="3"/>
      <c r="I48" s="47"/>
      <c r="J48" s="154"/>
      <c r="K48" s="3"/>
      <c r="L48" s="3"/>
      <c r="M48" s="3"/>
      <c r="N48"/>
      <c r="O48"/>
      <c r="P48"/>
      <c r="Q48"/>
      <c r="R48"/>
      <c r="S48"/>
      <c r="T48"/>
      <c r="U48"/>
      <c r="V48"/>
      <c r="W48"/>
      <c r="X48"/>
      <c r="Y48"/>
      <c r="Z48"/>
    </row>
    <row r="49" spans="1:28" ht="12.75" customHeight="1" x14ac:dyDescent="0.2">
      <c r="A49" s="7" t="s">
        <v>555</v>
      </c>
      <c r="B49" s="1"/>
      <c r="C49" s="1"/>
      <c r="D49" s="153"/>
      <c r="E49" s="39"/>
      <c r="F49" s="3"/>
      <c r="G49" s="3"/>
      <c r="H49" s="3"/>
      <c r="I49" s="47"/>
      <c r="J49" s="154"/>
      <c r="K49" s="3"/>
      <c r="L49" s="3"/>
      <c r="M49" s="3"/>
      <c r="N49"/>
      <c r="O49"/>
      <c r="P49"/>
      <c r="Q49"/>
      <c r="R49"/>
      <c r="S49"/>
      <c r="T49"/>
      <c r="U49"/>
      <c r="V49"/>
      <c r="W49"/>
      <c r="X49"/>
      <c r="Y49"/>
      <c r="Z49"/>
    </row>
    <row r="50" spans="1:28" ht="12.75" customHeight="1" x14ac:dyDescent="0.2">
      <c r="A50" s="8" t="s">
        <v>556</v>
      </c>
      <c r="B50" s="49"/>
      <c r="C50" s="49"/>
      <c r="D50" s="98"/>
      <c r="E50" s="11"/>
      <c r="I50" s="10"/>
      <c r="J50" s="155"/>
      <c r="N50"/>
      <c r="O50"/>
      <c r="P50"/>
      <c r="Q50"/>
      <c r="R50"/>
      <c r="S50"/>
      <c r="T50"/>
      <c r="U50"/>
      <c r="V50"/>
      <c r="W50"/>
      <c r="X50"/>
      <c r="Y50"/>
      <c r="Z50"/>
    </row>
    <row r="51" spans="1:28" ht="12.75" customHeight="1" x14ac:dyDescent="0.2">
      <c r="A51" s="20"/>
      <c r="B51" s="15"/>
      <c r="C51" s="15"/>
      <c r="D51" s="90"/>
      <c r="E51" s="90"/>
      <c r="F51" s="90"/>
      <c r="G51" s="15"/>
      <c r="H51" s="15"/>
      <c r="I51" s="15"/>
      <c r="J51" s="15"/>
      <c r="K51" s="20"/>
      <c r="L51" s="20"/>
      <c r="M51" s="156"/>
      <c r="N51"/>
      <c r="O51"/>
      <c r="P51"/>
      <c r="Q51"/>
      <c r="R51"/>
      <c r="S51"/>
      <c r="T51"/>
      <c r="U51"/>
      <c r="V51"/>
      <c r="W51"/>
      <c r="X51"/>
      <c r="Y51"/>
      <c r="Z51"/>
    </row>
    <row r="52" spans="1:28" ht="12.75" customHeight="1" x14ac:dyDescent="0.2">
      <c r="B52" s="11" t="s">
        <v>67</v>
      </c>
      <c r="C52" s="459" t="s">
        <v>68</v>
      </c>
      <c r="D52" s="459"/>
      <c r="E52" s="11"/>
      <c r="F52" s="11" t="s">
        <v>69</v>
      </c>
      <c r="G52" s="11" t="s">
        <v>70</v>
      </c>
      <c r="H52" s="40" t="s">
        <v>443</v>
      </c>
      <c r="I52" s="11"/>
      <c r="J52" s="11" t="s">
        <v>72</v>
      </c>
      <c r="K52" s="11" t="s">
        <v>131</v>
      </c>
      <c r="L52" s="11"/>
      <c r="M52" s="157" t="s">
        <v>15</v>
      </c>
      <c r="N52"/>
      <c r="O52"/>
      <c r="P52"/>
      <c r="Q52"/>
      <c r="R52"/>
      <c r="S52"/>
      <c r="T52"/>
      <c r="U52"/>
      <c r="V52"/>
      <c r="W52"/>
      <c r="X52"/>
      <c r="Y52"/>
      <c r="Z52"/>
    </row>
    <row r="53" spans="1:28" ht="12.75" customHeight="1" x14ac:dyDescent="0.2">
      <c r="B53" s="10"/>
      <c r="C53" s="10"/>
      <c r="D53" s="11" t="s">
        <v>73</v>
      </c>
      <c r="E53" s="11"/>
      <c r="F53" s="11" t="s">
        <v>74</v>
      </c>
      <c r="G53" s="11"/>
      <c r="H53" s="21"/>
      <c r="I53" s="21"/>
      <c r="J53" s="11" t="s">
        <v>75</v>
      </c>
      <c r="K53" s="11" t="s">
        <v>75</v>
      </c>
      <c r="L53" s="11"/>
      <c r="M53" s="11"/>
      <c r="N53"/>
      <c r="O53"/>
      <c r="P53"/>
      <c r="Q53"/>
      <c r="R53"/>
      <c r="S53"/>
      <c r="T53"/>
      <c r="U53"/>
      <c r="V53"/>
      <c r="W53"/>
      <c r="X53"/>
      <c r="Y53"/>
      <c r="Z53"/>
    </row>
    <row r="54" spans="1:28" ht="12.75" customHeight="1" x14ac:dyDescent="0.2">
      <c r="A54" s="10" t="s">
        <v>60</v>
      </c>
      <c r="B54" s="10"/>
      <c r="C54" s="10"/>
      <c r="D54" s="11" t="s">
        <v>76</v>
      </c>
      <c r="E54" s="11"/>
      <c r="F54" s="10"/>
      <c r="G54" s="11"/>
      <c r="H54" s="21"/>
      <c r="I54" s="21"/>
      <c r="J54" s="11" t="s">
        <v>77</v>
      </c>
      <c r="K54" s="11"/>
      <c r="L54" s="11"/>
      <c r="M54" s="157"/>
      <c r="N54"/>
      <c r="O54"/>
      <c r="P54"/>
      <c r="Q54"/>
      <c r="R54"/>
      <c r="S54"/>
      <c r="T54"/>
      <c r="U54"/>
      <c r="V54"/>
      <c r="W54"/>
      <c r="X54"/>
      <c r="Y54"/>
      <c r="Z54"/>
    </row>
    <row r="55" spans="1:28" ht="12.75" customHeight="1" x14ac:dyDescent="0.2">
      <c r="A55" s="20" t="s">
        <v>64</v>
      </c>
      <c r="B55" s="78"/>
      <c r="C55" s="78"/>
      <c r="D55" s="20"/>
      <c r="E55" s="20"/>
      <c r="F55" s="78"/>
      <c r="G55" s="78"/>
      <c r="H55" s="78"/>
      <c r="I55" s="78"/>
      <c r="J55" s="90" t="s">
        <v>78</v>
      </c>
      <c r="K55" s="78"/>
      <c r="L55" s="78"/>
      <c r="M55" s="158"/>
      <c r="N55"/>
      <c r="O55"/>
      <c r="P55"/>
      <c r="Q55"/>
      <c r="R55"/>
      <c r="S55"/>
      <c r="T55"/>
      <c r="U55"/>
      <c r="V55"/>
      <c r="W55"/>
      <c r="X55"/>
      <c r="Y55"/>
      <c r="Z55"/>
    </row>
    <row r="56" spans="1:28" ht="12.75" customHeight="1" x14ac:dyDescent="0.2">
      <c r="A56" s="12">
        <v>2009</v>
      </c>
      <c r="B56" s="45">
        <v>6884</v>
      </c>
      <c r="C56" s="45">
        <v>24044</v>
      </c>
      <c r="D56" s="45">
        <v>724</v>
      </c>
      <c r="E56" s="45"/>
      <c r="F56" s="45">
        <v>272</v>
      </c>
      <c r="G56" s="45">
        <v>218</v>
      </c>
      <c r="H56" s="45">
        <v>946</v>
      </c>
      <c r="I56" s="45"/>
      <c r="J56" s="45">
        <v>66</v>
      </c>
      <c r="K56" s="45">
        <v>1800</v>
      </c>
      <c r="L56" s="45"/>
      <c r="M56" s="45">
        <v>34230</v>
      </c>
      <c r="N56"/>
      <c r="O56"/>
      <c r="P56"/>
      <c r="Q56"/>
      <c r="R56"/>
      <c r="S56"/>
      <c r="T56"/>
      <c r="U56"/>
      <c r="V56"/>
      <c r="W56"/>
      <c r="X56"/>
      <c r="Y56"/>
      <c r="Z56"/>
    </row>
    <row r="57" spans="1:28" ht="12.75" customHeight="1" x14ac:dyDescent="0.2">
      <c r="A57" s="12">
        <v>2010</v>
      </c>
      <c r="B57" s="45">
        <v>7668</v>
      </c>
      <c r="C57" s="45">
        <v>31399</v>
      </c>
      <c r="D57" s="45">
        <v>404</v>
      </c>
      <c r="E57" s="45"/>
      <c r="F57" s="45">
        <v>146</v>
      </c>
      <c r="G57" s="45">
        <v>163</v>
      </c>
      <c r="H57" s="45">
        <v>994</v>
      </c>
      <c r="I57" s="45"/>
      <c r="J57" s="45">
        <v>45</v>
      </c>
      <c r="K57" s="45">
        <v>3761</v>
      </c>
      <c r="L57" s="45"/>
      <c r="M57" s="45">
        <v>44176</v>
      </c>
      <c r="N57"/>
      <c r="O57"/>
      <c r="P57"/>
      <c r="Q57"/>
      <c r="R57"/>
      <c r="S57"/>
      <c r="T57"/>
      <c r="U57"/>
      <c r="V57"/>
      <c r="W57"/>
      <c r="X57"/>
      <c r="Y57"/>
      <c r="Z57"/>
    </row>
    <row r="58" spans="1:28" ht="12.75" customHeight="1" x14ac:dyDescent="0.2">
      <c r="A58" s="12">
        <v>2011</v>
      </c>
      <c r="B58" s="45">
        <v>4288</v>
      </c>
      <c r="C58" s="45">
        <v>35552</v>
      </c>
      <c r="D58" s="45">
        <v>12</v>
      </c>
      <c r="E58" s="45"/>
      <c r="F58" s="45">
        <v>6</v>
      </c>
      <c r="G58" s="45">
        <v>19</v>
      </c>
      <c r="H58" s="45">
        <v>1182</v>
      </c>
      <c r="I58" s="45"/>
      <c r="J58" s="45">
        <v>5</v>
      </c>
      <c r="K58" s="45">
        <v>13021</v>
      </c>
      <c r="L58" s="45"/>
      <c r="M58" s="45">
        <v>54073</v>
      </c>
      <c r="N58"/>
      <c r="O58"/>
      <c r="P58"/>
      <c r="Q58"/>
      <c r="R58"/>
      <c r="S58"/>
      <c r="T58"/>
      <c r="U58"/>
      <c r="V58"/>
      <c r="W58"/>
      <c r="X58"/>
      <c r="Y58"/>
      <c r="Z58"/>
    </row>
    <row r="59" spans="1:28" ht="12.75" customHeight="1" x14ac:dyDescent="0.2">
      <c r="A59" s="12">
        <v>2012</v>
      </c>
      <c r="B59" s="45">
        <v>2251</v>
      </c>
      <c r="C59" s="45">
        <v>29938</v>
      </c>
      <c r="D59" s="45">
        <v>828</v>
      </c>
      <c r="E59" s="45"/>
      <c r="F59" s="45">
        <v>233</v>
      </c>
      <c r="G59" s="45">
        <v>180</v>
      </c>
      <c r="H59" s="45">
        <v>900</v>
      </c>
      <c r="I59" s="45"/>
      <c r="J59" s="45">
        <v>305</v>
      </c>
      <c r="K59" s="45">
        <v>12502</v>
      </c>
      <c r="L59" s="45"/>
      <c r="M59" s="45">
        <v>46309</v>
      </c>
      <c r="N59"/>
      <c r="O59"/>
      <c r="P59"/>
      <c r="Q59"/>
      <c r="R59"/>
      <c r="S59"/>
      <c r="T59"/>
      <c r="U59"/>
      <c r="V59"/>
      <c r="W59"/>
      <c r="X59"/>
      <c r="Y59"/>
      <c r="Z59"/>
    </row>
    <row r="60" spans="1:28" ht="12.75" customHeight="1" x14ac:dyDescent="0.2">
      <c r="A60" s="12">
        <v>2013</v>
      </c>
      <c r="B60" s="45">
        <v>1587</v>
      </c>
      <c r="C60" s="45">
        <v>31343</v>
      </c>
      <c r="D60" s="45">
        <v>984</v>
      </c>
      <c r="E60" s="45"/>
      <c r="F60" s="45">
        <v>264</v>
      </c>
      <c r="G60" s="45">
        <v>249</v>
      </c>
      <c r="H60" s="45">
        <v>878</v>
      </c>
      <c r="I60" s="45"/>
      <c r="J60" s="45">
        <v>320</v>
      </c>
      <c r="K60" s="45">
        <v>9622</v>
      </c>
      <c r="L60" s="45"/>
      <c r="M60" s="45">
        <v>44263</v>
      </c>
      <c r="N60"/>
      <c r="O60"/>
      <c r="P60"/>
      <c r="Q60"/>
      <c r="R60"/>
      <c r="S60"/>
      <c r="T60"/>
      <c r="U60"/>
      <c r="V60"/>
      <c r="W60"/>
      <c r="X60"/>
      <c r="Y60"/>
      <c r="Z60"/>
    </row>
    <row r="61" spans="1:28" ht="12.75" customHeight="1" x14ac:dyDescent="0.2">
      <c r="A61" s="12">
        <v>2014</v>
      </c>
      <c r="B61" s="45">
        <v>1684</v>
      </c>
      <c r="C61" s="45">
        <v>35721</v>
      </c>
      <c r="D61" s="45">
        <v>1029</v>
      </c>
      <c r="E61" s="45"/>
      <c r="F61" s="45">
        <v>269</v>
      </c>
      <c r="G61" s="45">
        <v>229</v>
      </c>
      <c r="H61" s="45">
        <v>1065</v>
      </c>
      <c r="I61" s="45"/>
      <c r="J61" s="45">
        <v>492</v>
      </c>
      <c r="K61" s="45">
        <v>9637</v>
      </c>
      <c r="L61" s="45"/>
      <c r="M61" s="45">
        <v>49097</v>
      </c>
      <c r="N61"/>
      <c r="O61"/>
      <c r="P61"/>
      <c r="Q61"/>
      <c r="R61"/>
      <c r="S61"/>
      <c r="T61"/>
      <c r="U61"/>
      <c r="V61"/>
      <c r="W61"/>
      <c r="X61"/>
      <c r="Y61"/>
      <c r="Z61"/>
    </row>
    <row r="62" spans="1:28" ht="12.75" customHeight="1" x14ac:dyDescent="0.2">
      <c r="A62" s="12">
        <v>2015</v>
      </c>
      <c r="B62" s="45">
        <v>1821</v>
      </c>
      <c r="C62" s="45">
        <v>38066</v>
      </c>
      <c r="D62" s="45">
        <v>1136</v>
      </c>
      <c r="E62" s="256"/>
      <c r="F62" s="45">
        <v>278</v>
      </c>
      <c r="G62" s="45">
        <v>235</v>
      </c>
      <c r="H62" s="45">
        <v>1057</v>
      </c>
      <c r="I62" s="256"/>
      <c r="J62" s="45">
        <v>511</v>
      </c>
      <c r="K62" s="45">
        <v>10229</v>
      </c>
      <c r="L62" s="256"/>
      <c r="M62" s="45">
        <v>52197</v>
      </c>
      <c r="N62"/>
      <c r="O62"/>
      <c r="P62"/>
      <c r="Q62"/>
      <c r="R62"/>
      <c r="S62"/>
      <c r="T62"/>
      <c r="U62"/>
      <c r="V62"/>
      <c r="W62"/>
      <c r="X62"/>
      <c r="Y62"/>
      <c r="Z62"/>
    </row>
    <row r="63" spans="1:28" ht="12.75" customHeight="1" x14ac:dyDescent="0.2">
      <c r="A63" s="107">
        <v>2016</v>
      </c>
      <c r="B63" s="231">
        <v>2148</v>
      </c>
      <c r="C63" s="231">
        <v>44433</v>
      </c>
      <c r="D63" s="231">
        <v>1370</v>
      </c>
      <c r="E63" s="256"/>
      <c r="F63" s="231">
        <v>257</v>
      </c>
      <c r="G63" s="231">
        <v>272</v>
      </c>
      <c r="H63" s="231">
        <v>1235</v>
      </c>
      <c r="I63" s="256"/>
      <c r="J63" s="231">
        <v>539</v>
      </c>
      <c r="K63" s="231">
        <v>12186</v>
      </c>
      <c r="L63" s="256"/>
      <c r="M63" s="231">
        <v>61070</v>
      </c>
      <c r="N63"/>
      <c r="O63"/>
      <c r="P63"/>
      <c r="Q63"/>
      <c r="R63"/>
      <c r="S63"/>
      <c r="T63"/>
      <c r="U63"/>
      <c r="V63"/>
      <c r="W63"/>
      <c r="X63"/>
      <c r="Y63"/>
      <c r="Z63"/>
      <c r="AA63"/>
      <c r="AB63"/>
    </row>
    <row r="64" spans="1:28" ht="12.75" customHeight="1" x14ac:dyDescent="0.2">
      <c r="A64" s="107">
        <v>2017</v>
      </c>
      <c r="B64" s="231">
        <v>1889</v>
      </c>
      <c r="C64" s="231">
        <v>47071</v>
      </c>
      <c r="D64" s="231">
        <v>1343</v>
      </c>
      <c r="E64" s="256"/>
      <c r="F64" s="231">
        <v>236</v>
      </c>
      <c r="G64" s="231">
        <v>231</v>
      </c>
      <c r="H64" s="231">
        <v>1426</v>
      </c>
      <c r="I64" s="256"/>
      <c r="J64" s="231">
        <v>501</v>
      </c>
      <c r="K64" s="231">
        <v>13676</v>
      </c>
      <c r="L64" s="256"/>
      <c r="M64" s="231">
        <v>65030</v>
      </c>
      <c r="N64"/>
      <c r="O64"/>
      <c r="P64"/>
      <c r="Q64"/>
      <c r="R64"/>
      <c r="S64"/>
      <c r="T64"/>
      <c r="U64"/>
      <c r="V64"/>
      <c r="W64"/>
      <c r="X64"/>
      <c r="Y64"/>
      <c r="Z64"/>
      <c r="AA64"/>
      <c r="AB64"/>
    </row>
    <row r="65" spans="1:37" ht="12.75" customHeight="1" x14ac:dyDescent="0.2">
      <c r="A65" s="92">
        <v>2018</v>
      </c>
      <c r="B65" s="38">
        <v>2245</v>
      </c>
      <c r="C65" s="38">
        <v>46687</v>
      </c>
      <c r="D65" s="38">
        <v>1146</v>
      </c>
      <c r="E65" s="424"/>
      <c r="F65" s="38">
        <v>284</v>
      </c>
      <c r="G65" s="38">
        <v>263</v>
      </c>
      <c r="H65" s="38">
        <v>1284</v>
      </c>
      <c r="I65" s="424"/>
      <c r="J65" s="38">
        <v>581</v>
      </c>
      <c r="K65" s="38">
        <v>15049</v>
      </c>
      <c r="L65" s="424"/>
      <c r="M65" s="38">
        <v>66393</v>
      </c>
      <c r="N65"/>
      <c r="O65"/>
      <c r="P65"/>
      <c r="Q65"/>
      <c r="R65"/>
      <c r="S65"/>
      <c r="T65"/>
      <c r="U65"/>
      <c r="V65"/>
      <c r="W65"/>
      <c r="X65"/>
      <c r="Y65"/>
      <c r="Z65"/>
      <c r="AA65"/>
      <c r="AB65"/>
      <c r="AC65"/>
      <c r="AD65"/>
      <c r="AE65"/>
      <c r="AF65"/>
      <c r="AG65"/>
      <c r="AH65"/>
      <c r="AI65"/>
      <c r="AJ65"/>
      <c r="AK65"/>
    </row>
    <row r="66" spans="1:37" ht="12.75" customHeight="1" x14ac:dyDescent="0.2">
      <c r="A66" s="28" t="s">
        <v>321</v>
      </c>
      <c r="B66" s="10"/>
      <c r="C66" s="10"/>
      <c r="D66" s="11"/>
      <c r="E66" s="11"/>
      <c r="F66" s="11"/>
      <c r="G66" s="10"/>
      <c r="H66" s="10"/>
      <c r="I66" s="10"/>
      <c r="J66" s="10"/>
      <c r="K66" s="10"/>
      <c r="L66" s="10"/>
      <c r="M66" s="155"/>
      <c r="N66"/>
      <c r="O66"/>
      <c r="P66"/>
      <c r="Q66"/>
      <c r="R66"/>
      <c r="S66"/>
      <c r="T66"/>
      <c r="U66"/>
      <c r="V66"/>
      <c r="W66"/>
      <c r="X66"/>
      <c r="Y66"/>
      <c r="Z66"/>
    </row>
    <row r="67" spans="1:37" ht="12.75" customHeight="1" x14ac:dyDescent="0.2">
      <c r="B67" s="11"/>
      <c r="C67" s="11"/>
      <c r="D67" s="11"/>
      <c r="E67" s="11"/>
      <c r="F67" s="11"/>
      <c r="G67" s="11"/>
      <c r="H67" s="11"/>
      <c r="I67" s="11"/>
      <c r="J67" s="11"/>
      <c r="K67" s="11"/>
      <c r="L67" s="11"/>
      <c r="M67" s="25"/>
      <c r="N67"/>
      <c r="O67"/>
      <c r="P67"/>
      <c r="Q67"/>
      <c r="R67"/>
      <c r="S67"/>
      <c r="T67"/>
      <c r="U67"/>
      <c r="V67"/>
      <c r="W67"/>
      <c r="X67"/>
      <c r="Y67"/>
      <c r="Z67"/>
    </row>
    <row r="68" spans="1:37" ht="12.75" customHeight="1" x14ac:dyDescent="0.2">
      <c r="N68"/>
      <c r="O68"/>
      <c r="P68"/>
      <c r="Q68"/>
      <c r="R68"/>
      <c r="S68"/>
      <c r="T68"/>
      <c r="U68"/>
      <c r="V68"/>
      <c r="W68"/>
      <c r="X68"/>
      <c r="Y68"/>
      <c r="Z68"/>
      <c r="AA68"/>
      <c r="AB68"/>
      <c r="AC68"/>
    </row>
    <row r="69" spans="1:37" ht="12.75" customHeight="1" x14ac:dyDescent="0.2">
      <c r="N69"/>
      <c r="O69"/>
      <c r="P69"/>
      <c r="Q69"/>
      <c r="R69"/>
      <c r="S69"/>
      <c r="T69"/>
      <c r="U69"/>
      <c r="V69"/>
      <c r="W69"/>
      <c r="X69"/>
      <c r="Y69"/>
      <c r="Z69"/>
      <c r="AA69"/>
      <c r="AB69"/>
      <c r="AC69"/>
    </row>
    <row r="70" spans="1:37" ht="12.75" customHeight="1" x14ac:dyDescent="0.2">
      <c r="N70"/>
      <c r="O70"/>
      <c r="P70"/>
      <c r="Q70"/>
      <c r="R70"/>
      <c r="S70"/>
      <c r="T70"/>
      <c r="U70"/>
      <c r="V70"/>
      <c r="W70"/>
      <c r="X70"/>
      <c r="Y70"/>
      <c r="Z70"/>
      <c r="AA70"/>
      <c r="AB70"/>
      <c r="AC70"/>
    </row>
    <row r="71" spans="1:37" ht="12.75" customHeight="1" x14ac:dyDescent="0.2">
      <c r="N71"/>
      <c r="O71"/>
      <c r="P71"/>
      <c r="Q71"/>
      <c r="R71"/>
      <c r="S71"/>
      <c r="T71"/>
      <c r="U71"/>
      <c r="V71"/>
      <c r="W71"/>
      <c r="X71"/>
      <c r="Y71"/>
      <c r="Z71"/>
    </row>
    <row r="72" spans="1:37" ht="12.75" customHeight="1" x14ac:dyDescent="0.2">
      <c r="N72"/>
      <c r="O72"/>
      <c r="P72"/>
      <c r="Q72"/>
      <c r="R72"/>
      <c r="S72"/>
      <c r="T72"/>
      <c r="U72"/>
      <c r="V72"/>
      <c r="W72"/>
      <c r="X72"/>
      <c r="Y72"/>
      <c r="Z72"/>
    </row>
    <row r="73" spans="1:37" ht="12.75" customHeight="1" x14ac:dyDescent="0.2">
      <c r="N73"/>
      <c r="O73"/>
      <c r="P73"/>
      <c r="Q73"/>
      <c r="R73"/>
      <c r="S73"/>
      <c r="T73"/>
      <c r="U73"/>
      <c r="V73"/>
      <c r="W73"/>
      <c r="X73"/>
      <c r="Y73"/>
      <c r="Z73"/>
    </row>
    <row r="74" spans="1:37" ht="12.75" customHeight="1" x14ac:dyDescent="0.2">
      <c r="N74"/>
      <c r="O74"/>
      <c r="P74"/>
      <c r="Q74"/>
      <c r="R74"/>
      <c r="S74"/>
      <c r="T74"/>
      <c r="U74"/>
      <c r="V74"/>
      <c r="W74"/>
      <c r="X74"/>
      <c r="Y74"/>
      <c r="Z74"/>
    </row>
    <row r="75" spans="1:37" ht="12.75" customHeight="1" x14ac:dyDescent="0.2">
      <c r="N75"/>
      <c r="O75"/>
      <c r="P75"/>
      <c r="Q75"/>
      <c r="R75"/>
      <c r="S75"/>
      <c r="T75"/>
      <c r="U75"/>
      <c r="V75"/>
      <c r="W75"/>
      <c r="X75"/>
      <c r="Y75"/>
      <c r="Z75"/>
    </row>
    <row r="76" spans="1:37" ht="12.75" customHeight="1" x14ac:dyDescent="0.2">
      <c r="N76"/>
      <c r="O76"/>
      <c r="P76"/>
      <c r="Q76"/>
      <c r="R76"/>
      <c r="S76"/>
      <c r="T76"/>
      <c r="U76"/>
      <c r="V76"/>
      <c r="W76"/>
      <c r="X76"/>
      <c r="Y76"/>
      <c r="Z76"/>
    </row>
    <row r="77" spans="1:37" ht="12.75" customHeight="1" x14ac:dyDescent="0.2">
      <c r="N77"/>
      <c r="O77"/>
      <c r="P77"/>
      <c r="Q77"/>
      <c r="R77"/>
      <c r="S77"/>
      <c r="T77"/>
      <c r="U77"/>
      <c r="V77"/>
      <c r="W77"/>
      <c r="X77"/>
      <c r="Y77"/>
      <c r="Z77"/>
    </row>
    <row r="78" spans="1:37" ht="12.75" customHeight="1" x14ac:dyDescent="0.2">
      <c r="N78"/>
      <c r="O78"/>
      <c r="P78"/>
      <c r="Q78"/>
      <c r="R78"/>
      <c r="S78"/>
      <c r="T78"/>
      <c r="U78"/>
      <c r="V78"/>
      <c r="W78"/>
      <c r="X78"/>
      <c r="Y78"/>
      <c r="Z78"/>
    </row>
    <row r="79" spans="1:37" ht="12.75" customHeight="1" x14ac:dyDescent="0.2">
      <c r="N79"/>
      <c r="O79"/>
      <c r="P79"/>
      <c r="Q79"/>
      <c r="R79"/>
      <c r="S79"/>
      <c r="T79"/>
      <c r="U79"/>
      <c r="V79"/>
      <c r="W79"/>
      <c r="X79"/>
      <c r="Y79"/>
      <c r="Z79"/>
    </row>
    <row r="80" spans="1:37" ht="12.75" customHeight="1" x14ac:dyDescent="0.2">
      <c r="N80"/>
      <c r="O80"/>
      <c r="P80"/>
      <c r="Q80"/>
      <c r="R80"/>
      <c r="S80"/>
      <c r="T80"/>
      <c r="U80"/>
      <c r="V80"/>
      <c r="W80"/>
      <c r="X80"/>
      <c r="Y80"/>
      <c r="Z80"/>
    </row>
    <row r="81" spans="14:26" ht="12.75" customHeight="1" x14ac:dyDescent="0.2">
      <c r="N81"/>
      <c r="O81"/>
      <c r="P81"/>
      <c r="Q81"/>
      <c r="R81"/>
      <c r="S81"/>
      <c r="T81"/>
      <c r="U81"/>
      <c r="V81"/>
      <c r="W81"/>
      <c r="X81"/>
      <c r="Y81"/>
      <c r="Z81"/>
    </row>
    <row r="82" spans="14:26" ht="12.75" customHeight="1" x14ac:dyDescent="0.2">
      <c r="N82"/>
      <c r="O82"/>
      <c r="P82"/>
      <c r="Q82"/>
      <c r="R82"/>
      <c r="S82"/>
      <c r="T82"/>
      <c r="U82"/>
      <c r="V82"/>
      <c r="W82"/>
      <c r="X82"/>
      <c r="Y82"/>
      <c r="Z82"/>
    </row>
    <row r="83" spans="14:26" ht="12.75" customHeight="1" x14ac:dyDescent="0.2">
      <c r="N83"/>
      <c r="O83"/>
      <c r="P83"/>
      <c r="Q83"/>
      <c r="R83"/>
      <c r="S83"/>
      <c r="T83"/>
      <c r="U83"/>
      <c r="V83"/>
      <c r="W83"/>
      <c r="X83"/>
      <c r="Y83"/>
      <c r="Z83"/>
    </row>
    <row r="84" spans="14:26" ht="12.75" customHeight="1" x14ac:dyDescent="0.2">
      <c r="N84"/>
      <c r="O84"/>
      <c r="P84"/>
      <c r="Q84"/>
      <c r="R84"/>
      <c r="S84"/>
      <c r="T84"/>
      <c r="U84"/>
      <c r="V84"/>
      <c r="W84"/>
      <c r="X84"/>
      <c r="Y84"/>
      <c r="Z84"/>
    </row>
    <row r="85" spans="14:26" ht="12.75" customHeight="1" x14ac:dyDescent="0.2">
      <c r="N85"/>
      <c r="O85"/>
      <c r="P85"/>
      <c r="Q85"/>
      <c r="R85"/>
      <c r="S85"/>
      <c r="T85"/>
      <c r="U85"/>
      <c r="V85"/>
      <c r="W85"/>
      <c r="X85"/>
      <c r="Y85"/>
      <c r="Z85"/>
    </row>
    <row r="86" spans="14:26" ht="12.75" customHeight="1" x14ac:dyDescent="0.2">
      <c r="N86"/>
      <c r="O86"/>
      <c r="P86"/>
      <c r="Q86"/>
      <c r="R86"/>
      <c r="S86"/>
      <c r="T86"/>
      <c r="U86"/>
      <c r="V86"/>
      <c r="W86"/>
      <c r="X86"/>
      <c r="Y86"/>
      <c r="Z86"/>
    </row>
    <row r="87" spans="14:26" ht="12.75" customHeight="1" x14ac:dyDescent="0.2">
      <c r="N87"/>
      <c r="O87"/>
      <c r="P87"/>
      <c r="Q87"/>
      <c r="R87"/>
      <c r="S87"/>
      <c r="T87"/>
      <c r="U87"/>
      <c r="V87"/>
      <c r="W87"/>
      <c r="X87"/>
      <c r="Y87"/>
      <c r="Z87"/>
    </row>
    <row r="88" spans="14:26" ht="12.75" customHeight="1" x14ac:dyDescent="0.2">
      <c r="N88"/>
      <c r="O88"/>
      <c r="P88"/>
      <c r="Q88"/>
      <c r="R88"/>
      <c r="S88"/>
      <c r="T88"/>
      <c r="U88"/>
      <c r="V88"/>
      <c r="W88"/>
      <c r="X88"/>
      <c r="Y88"/>
      <c r="Z88"/>
    </row>
    <row r="89" spans="14:26" ht="12.75" customHeight="1" x14ac:dyDescent="0.2">
      <c r="N89"/>
      <c r="O89"/>
      <c r="P89"/>
      <c r="Q89"/>
      <c r="R89"/>
      <c r="S89"/>
      <c r="T89"/>
      <c r="U89"/>
      <c r="V89"/>
      <c r="W89"/>
      <c r="X89"/>
      <c r="Y89"/>
      <c r="Z89"/>
    </row>
    <row r="90" spans="14:26" ht="12.75" customHeight="1" x14ac:dyDescent="0.2">
      <c r="N90"/>
      <c r="O90"/>
      <c r="P90"/>
      <c r="Q90"/>
      <c r="R90"/>
      <c r="S90"/>
      <c r="T90"/>
      <c r="U90"/>
      <c r="V90"/>
      <c r="W90"/>
      <c r="X90"/>
      <c r="Y90"/>
      <c r="Z90"/>
    </row>
    <row r="91" spans="14:26" ht="12.75" customHeight="1" x14ac:dyDescent="0.2">
      <c r="N91"/>
      <c r="O91"/>
      <c r="P91"/>
      <c r="Q91"/>
      <c r="R91"/>
      <c r="S91"/>
      <c r="T91"/>
      <c r="U91"/>
      <c r="V91"/>
      <c r="W91"/>
      <c r="X91"/>
      <c r="Y91"/>
      <c r="Z91"/>
    </row>
    <row r="92" spans="14:26" ht="12.75" customHeight="1" x14ac:dyDescent="0.2">
      <c r="N92"/>
      <c r="O92"/>
      <c r="P92"/>
      <c r="Q92"/>
      <c r="R92"/>
      <c r="S92"/>
      <c r="T92"/>
      <c r="U92"/>
      <c r="V92"/>
      <c r="W92"/>
      <c r="X92"/>
      <c r="Y92"/>
      <c r="Z92"/>
    </row>
    <row r="93" spans="14:26" ht="12.75" customHeight="1" x14ac:dyDescent="0.2">
      <c r="N93"/>
      <c r="O93"/>
      <c r="P93"/>
      <c r="Q93"/>
      <c r="R93"/>
      <c r="S93"/>
      <c r="T93"/>
      <c r="U93"/>
      <c r="V93"/>
      <c r="W93"/>
      <c r="X93"/>
      <c r="Y93"/>
      <c r="Z93"/>
    </row>
    <row r="94" spans="14:26" ht="12.75" customHeight="1" x14ac:dyDescent="0.2">
      <c r="N94"/>
      <c r="O94"/>
      <c r="P94"/>
      <c r="Q94"/>
      <c r="R94"/>
      <c r="S94"/>
      <c r="T94"/>
      <c r="U94"/>
      <c r="V94"/>
      <c r="W94"/>
      <c r="X94"/>
      <c r="Y94"/>
      <c r="Z94"/>
    </row>
    <row r="95" spans="14:26" ht="12.75" customHeight="1" x14ac:dyDescent="0.2">
      <c r="N95"/>
      <c r="O95"/>
      <c r="P95"/>
      <c r="Q95"/>
      <c r="R95"/>
      <c r="S95"/>
      <c r="T95"/>
      <c r="U95"/>
      <c r="V95"/>
      <c r="W95"/>
      <c r="X95"/>
      <c r="Y95"/>
      <c r="Z95"/>
    </row>
    <row r="96" spans="14:26" ht="12.75" customHeight="1" x14ac:dyDescent="0.2">
      <c r="N96"/>
      <c r="O96"/>
      <c r="P96"/>
      <c r="Q96"/>
      <c r="R96"/>
      <c r="S96"/>
      <c r="T96"/>
      <c r="U96"/>
      <c r="V96"/>
      <c r="W96"/>
      <c r="X96"/>
      <c r="Y96"/>
      <c r="Z96"/>
    </row>
    <row r="97" spans="14:26" ht="12.75" customHeight="1" x14ac:dyDescent="0.2">
      <c r="N97"/>
      <c r="O97"/>
      <c r="P97"/>
      <c r="Q97"/>
      <c r="R97"/>
      <c r="S97"/>
      <c r="T97"/>
      <c r="U97"/>
      <c r="V97"/>
      <c r="W97"/>
      <c r="X97"/>
      <c r="Y97"/>
      <c r="Z97"/>
    </row>
    <row r="98" spans="14:26" ht="12.75" customHeight="1" x14ac:dyDescent="0.2">
      <c r="N98"/>
      <c r="O98"/>
      <c r="P98"/>
      <c r="Q98"/>
      <c r="R98"/>
      <c r="S98"/>
      <c r="T98"/>
      <c r="U98"/>
      <c r="V98"/>
      <c r="W98"/>
      <c r="X98"/>
      <c r="Y98"/>
      <c r="Z98"/>
    </row>
    <row r="99" spans="14:26" ht="12.75" customHeight="1" x14ac:dyDescent="0.2">
      <c r="N99"/>
      <c r="O99"/>
      <c r="P99"/>
      <c r="Q99"/>
      <c r="R99"/>
      <c r="S99"/>
      <c r="T99"/>
      <c r="U99"/>
      <c r="V99"/>
      <c r="W99"/>
      <c r="X99"/>
      <c r="Y99"/>
      <c r="Z99"/>
    </row>
    <row r="100" spans="14:26" ht="12.75" customHeight="1" x14ac:dyDescent="0.2">
      <c r="N100"/>
      <c r="O100"/>
      <c r="P100"/>
      <c r="Q100"/>
      <c r="R100"/>
      <c r="S100"/>
      <c r="T100"/>
      <c r="U100"/>
      <c r="V100"/>
      <c r="W100"/>
      <c r="X100"/>
      <c r="Y100"/>
      <c r="Z100"/>
    </row>
    <row r="101" spans="14:26" ht="12.75" customHeight="1" x14ac:dyDescent="0.2">
      <c r="N101"/>
      <c r="O101"/>
      <c r="P101"/>
      <c r="Q101"/>
      <c r="R101"/>
      <c r="S101"/>
      <c r="T101"/>
      <c r="U101"/>
      <c r="V101"/>
      <c r="W101"/>
      <c r="X101"/>
      <c r="Y101"/>
      <c r="Z101"/>
    </row>
    <row r="102" spans="14:26" ht="12.75" customHeight="1" x14ac:dyDescent="0.2">
      <c r="N102"/>
      <c r="O102"/>
      <c r="P102"/>
      <c r="Q102"/>
      <c r="R102"/>
      <c r="S102"/>
      <c r="T102"/>
      <c r="U102"/>
      <c r="V102"/>
      <c r="W102"/>
      <c r="X102"/>
      <c r="Y102"/>
      <c r="Z102"/>
    </row>
    <row r="103" spans="14:26" ht="12.75" customHeight="1" x14ac:dyDescent="0.2">
      <c r="N103"/>
      <c r="O103"/>
      <c r="P103"/>
      <c r="Q103"/>
      <c r="R103"/>
      <c r="S103"/>
      <c r="T103"/>
      <c r="U103"/>
      <c r="V103"/>
      <c r="W103"/>
      <c r="X103"/>
      <c r="Y103"/>
      <c r="Z103"/>
    </row>
    <row r="104" spans="14:26" ht="12.75" customHeight="1" x14ac:dyDescent="0.2">
      <c r="N104"/>
      <c r="O104"/>
      <c r="P104"/>
      <c r="Q104"/>
      <c r="R104"/>
      <c r="S104"/>
      <c r="T104"/>
      <c r="U104"/>
      <c r="V104"/>
      <c r="W104"/>
      <c r="X104"/>
      <c r="Y104"/>
      <c r="Z104"/>
    </row>
    <row r="105" spans="14:26" ht="12.75" customHeight="1" x14ac:dyDescent="0.2">
      <c r="N105"/>
      <c r="O105"/>
      <c r="P105"/>
      <c r="Q105"/>
      <c r="R105"/>
      <c r="S105"/>
      <c r="T105"/>
      <c r="U105"/>
      <c r="V105"/>
      <c r="W105"/>
      <c r="X105"/>
      <c r="Y105"/>
      <c r="Z105"/>
    </row>
    <row r="106" spans="14:26" ht="12.75" customHeight="1" x14ac:dyDescent="0.2">
      <c r="N106"/>
      <c r="O106"/>
      <c r="P106"/>
      <c r="Q106"/>
      <c r="R106"/>
      <c r="S106"/>
      <c r="T106"/>
      <c r="U106"/>
      <c r="V106"/>
      <c r="W106"/>
      <c r="X106"/>
      <c r="Y106"/>
      <c r="Z106"/>
    </row>
    <row r="107" spans="14:26" ht="12.75" customHeight="1" x14ac:dyDescent="0.2">
      <c r="N107"/>
      <c r="O107"/>
      <c r="P107"/>
      <c r="Q107"/>
      <c r="R107"/>
      <c r="S107"/>
      <c r="T107"/>
      <c r="U107"/>
      <c r="V107"/>
      <c r="W107"/>
      <c r="X107"/>
      <c r="Y107"/>
      <c r="Z107"/>
    </row>
    <row r="108" spans="14:26" ht="12.75" customHeight="1" x14ac:dyDescent="0.2">
      <c r="N108"/>
      <c r="O108"/>
      <c r="P108"/>
      <c r="Q108"/>
      <c r="R108"/>
      <c r="S108"/>
      <c r="T108"/>
      <c r="U108"/>
      <c r="V108"/>
      <c r="W108"/>
      <c r="X108"/>
      <c r="Y108"/>
      <c r="Z108"/>
    </row>
    <row r="109" spans="14:26" ht="12.75" customHeight="1" x14ac:dyDescent="0.2">
      <c r="N109"/>
      <c r="O109"/>
      <c r="P109"/>
      <c r="Q109"/>
      <c r="R109"/>
      <c r="S109"/>
      <c r="T109"/>
      <c r="U109"/>
      <c r="V109"/>
      <c r="W109"/>
      <c r="X109"/>
      <c r="Y109"/>
      <c r="Z109"/>
    </row>
    <row r="110" spans="14:26" ht="12.75" customHeight="1" x14ac:dyDescent="0.2">
      <c r="N110"/>
      <c r="O110"/>
      <c r="P110"/>
      <c r="Q110"/>
      <c r="R110"/>
      <c r="S110"/>
      <c r="T110"/>
      <c r="U110"/>
      <c r="V110"/>
      <c r="W110"/>
      <c r="X110"/>
      <c r="Y110"/>
      <c r="Z110"/>
    </row>
    <row r="111" spans="14:26" ht="12.75" customHeight="1" x14ac:dyDescent="0.2">
      <c r="N111"/>
      <c r="O111"/>
      <c r="P111"/>
      <c r="Q111"/>
      <c r="R111"/>
      <c r="S111"/>
      <c r="T111"/>
      <c r="U111"/>
      <c r="V111"/>
      <c r="W111"/>
      <c r="X111"/>
      <c r="Y111"/>
      <c r="Z111"/>
    </row>
    <row r="112" spans="14:26" ht="12.75" customHeight="1" x14ac:dyDescent="0.2">
      <c r="N112"/>
      <c r="O112"/>
      <c r="P112"/>
      <c r="Q112"/>
      <c r="R112"/>
      <c r="S112"/>
      <c r="T112"/>
      <c r="U112"/>
      <c r="V112"/>
      <c r="W112"/>
      <c r="X112"/>
      <c r="Y112"/>
      <c r="Z112"/>
    </row>
    <row r="113" spans="14:26" ht="12.75" customHeight="1" x14ac:dyDescent="0.2">
      <c r="N113"/>
      <c r="O113"/>
      <c r="P113"/>
      <c r="Q113"/>
      <c r="R113"/>
      <c r="S113"/>
      <c r="T113"/>
      <c r="U113"/>
      <c r="V113"/>
      <c r="W113"/>
      <c r="X113"/>
      <c r="Y113"/>
      <c r="Z113"/>
    </row>
    <row r="114" spans="14:26" ht="12.75" customHeight="1" x14ac:dyDescent="0.2">
      <c r="N114"/>
      <c r="O114"/>
      <c r="P114"/>
      <c r="Q114"/>
      <c r="R114"/>
      <c r="S114"/>
      <c r="T114"/>
      <c r="U114"/>
      <c r="V114"/>
      <c r="W114"/>
      <c r="X114"/>
      <c r="Y114"/>
      <c r="Z114"/>
    </row>
    <row r="115" spans="14:26" ht="12.75" customHeight="1" x14ac:dyDescent="0.2">
      <c r="N115"/>
      <c r="O115"/>
      <c r="P115"/>
      <c r="Q115"/>
      <c r="R115"/>
      <c r="S115"/>
      <c r="T115"/>
      <c r="U115"/>
      <c r="V115"/>
      <c r="W115"/>
      <c r="X115"/>
      <c r="Y115"/>
      <c r="Z115"/>
    </row>
    <row r="116" spans="14:26" ht="12.75" customHeight="1" x14ac:dyDescent="0.2">
      <c r="N116"/>
      <c r="O116"/>
      <c r="P116"/>
      <c r="Q116"/>
      <c r="R116"/>
      <c r="S116"/>
      <c r="T116"/>
      <c r="U116"/>
      <c r="V116"/>
      <c r="W116"/>
      <c r="X116"/>
      <c r="Y116"/>
      <c r="Z116"/>
    </row>
    <row r="117" spans="14:26" ht="12.75" customHeight="1" x14ac:dyDescent="0.2">
      <c r="N117"/>
      <c r="O117"/>
      <c r="P117"/>
      <c r="Q117"/>
      <c r="R117"/>
      <c r="S117"/>
      <c r="T117"/>
      <c r="U117"/>
      <c r="V117"/>
      <c r="W117"/>
      <c r="X117"/>
      <c r="Y117"/>
      <c r="Z117"/>
    </row>
    <row r="118" spans="14:26" ht="12.75" customHeight="1" x14ac:dyDescent="0.2">
      <c r="N118"/>
      <c r="O118"/>
      <c r="P118"/>
      <c r="Q118"/>
      <c r="R118"/>
      <c r="S118"/>
      <c r="T118"/>
      <c r="U118"/>
      <c r="V118"/>
      <c r="W118"/>
      <c r="X118"/>
      <c r="Y118"/>
      <c r="Z118"/>
    </row>
    <row r="119" spans="14:26" ht="12.75" customHeight="1" x14ac:dyDescent="0.2">
      <c r="N119"/>
      <c r="O119"/>
      <c r="P119"/>
      <c r="Q119"/>
      <c r="R119"/>
      <c r="S119"/>
      <c r="T119"/>
      <c r="U119"/>
      <c r="V119"/>
      <c r="W119"/>
      <c r="X119"/>
      <c r="Y119"/>
      <c r="Z119"/>
    </row>
    <row r="120" spans="14:26" ht="12.75" customHeight="1" x14ac:dyDescent="0.2">
      <c r="N120"/>
      <c r="O120"/>
      <c r="P120"/>
      <c r="Q120"/>
      <c r="R120"/>
      <c r="S120"/>
      <c r="T120"/>
      <c r="U120"/>
      <c r="V120"/>
      <c r="W120"/>
      <c r="X120"/>
      <c r="Y120"/>
      <c r="Z120"/>
    </row>
    <row r="121" spans="14:26" ht="12.75" customHeight="1" x14ac:dyDescent="0.2">
      <c r="N121"/>
      <c r="O121"/>
      <c r="P121"/>
      <c r="Q121"/>
      <c r="R121"/>
      <c r="S121"/>
      <c r="T121"/>
      <c r="U121"/>
      <c r="V121"/>
      <c r="W121"/>
      <c r="X121"/>
      <c r="Y121"/>
      <c r="Z121"/>
    </row>
    <row r="122" spans="14:26" ht="12.75" customHeight="1" x14ac:dyDescent="0.2">
      <c r="N122"/>
      <c r="O122"/>
      <c r="P122"/>
      <c r="Q122"/>
      <c r="R122"/>
      <c r="S122"/>
      <c r="T122"/>
      <c r="U122"/>
      <c r="V122"/>
      <c r="W122"/>
      <c r="X122"/>
      <c r="Y122"/>
      <c r="Z122"/>
    </row>
    <row r="123" spans="14:26" ht="12.75" customHeight="1" x14ac:dyDescent="0.2">
      <c r="N123"/>
      <c r="O123"/>
      <c r="P123"/>
      <c r="Q123"/>
      <c r="R123"/>
      <c r="S123"/>
      <c r="T123"/>
      <c r="U123"/>
      <c r="V123"/>
      <c r="W123"/>
      <c r="X123"/>
      <c r="Y123"/>
      <c r="Z123"/>
    </row>
    <row r="124" spans="14:26" ht="12.75" customHeight="1" x14ac:dyDescent="0.2">
      <c r="N124"/>
      <c r="O124"/>
      <c r="P124"/>
      <c r="Q124"/>
      <c r="R124"/>
      <c r="S124"/>
      <c r="T124"/>
      <c r="U124"/>
      <c r="V124"/>
      <c r="W124"/>
      <c r="X124"/>
      <c r="Y124"/>
      <c r="Z124"/>
    </row>
    <row r="125" spans="14:26" ht="12.75" customHeight="1" x14ac:dyDescent="0.2">
      <c r="N125"/>
      <c r="O125"/>
      <c r="P125"/>
      <c r="Q125"/>
      <c r="R125"/>
      <c r="S125"/>
      <c r="T125"/>
      <c r="U125"/>
      <c r="V125"/>
      <c r="W125"/>
      <c r="X125"/>
      <c r="Y125"/>
      <c r="Z125"/>
    </row>
    <row r="126" spans="14:26" ht="12.75" customHeight="1" x14ac:dyDescent="0.2">
      <c r="N126"/>
      <c r="O126"/>
      <c r="P126"/>
      <c r="Q126"/>
      <c r="R126"/>
      <c r="S126"/>
      <c r="T126"/>
      <c r="U126"/>
      <c r="V126"/>
      <c r="W126"/>
      <c r="X126"/>
      <c r="Y126"/>
      <c r="Z126"/>
    </row>
    <row r="127" spans="14:26" ht="12.75" customHeight="1" x14ac:dyDescent="0.2">
      <c r="N127"/>
      <c r="O127"/>
      <c r="P127"/>
      <c r="Q127"/>
      <c r="R127"/>
      <c r="S127"/>
      <c r="T127"/>
      <c r="U127"/>
      <c r="V127"/>
      <c r="W127"/>
      <c r="X127"/>
      <c r="Y127"/>
      <c r="Z127"/>
    </row>
    <row r="128" spans="14:26" ht="12.75" customHeight="1" x14ac:dyDescent="0.2">
      <c r="N128"/>
      <c r="O128"/>
      <c r="P128"/>
      <c r="Q128"/>
      <c r="R128"/>
      <c r="S128"/>
      <c r="T128"/>
      <c r="U128"/>
      <c r="V128"/>
      <c r="W128"/>
      <c r="X128"/>
      <c r="Y128"/>
      <c r="Z128"/>
    </row>
    <row r="129" spans="14:26" ht="12.75" customHeight="1" x14ac:dyDescent="0.2">
      <c r="N129"/>
      <c r="O129"/>
      <c r="P129"/>
      <c r="Q129"/>
      <c r="R129"/>
      <c r="S129"/>
      <c r="T129"/>
      <c r="U129"/>
      <c r="V129"/>
      <c r="W129"/>
      <c r="X129"/>
      <c r="Y129"/>
      <c r="Z129"/>
    </row>
    <row r="130" spans="14:26" ht="12.75" customHeight="1" x14ac:dyDescent="0.2">
      <c r="N130"/>
      <c r="O130"/>
      <c r="P130"/>
      <c r="Q130"/>
      <c r="R130"/>
      <c r="S130"/>
      <c r="T130"/>
      <c r="U130"/>
      <c r="V130"/>
      <c r="W130"/>
      <c r="X130"/>
      <c r="Y130"/>
      <c r="Z130"/>
    </row>
    <row r="131" spans="14:26" ht="12.75" customHeight="1" x14ac:dyDescent="0.2">
      <c r="N131"/>
      <c r="O131"/>
      <c r="P131"/>
      <c r="Q131"/>
      <c r="R131"/>
      <c r="S131"/>
      <c r="T131"/>
      <c r="U131"/>
      <c r="V131"/>
      <c r="W131"/>
      <c r="X131"/>
      <c r="Y131"/>
      <c r="Z131"/>
    </row>
    <row r="132" spans="14:26" ht="12.75" customHeight="1" x14ac:dyDescent="0.2">
      <c r="N132"/>
      <c r="O132"/>
      <c r="P132"/>
      <c r="Q132"/>
      <c r="R132"/>
      <c r="S132"/>
      <c r="T132"/>
      <c r="U132"/>
      <c r="V132"/>
      <c r="W132"/>
      <c r="X132"/>
      <c r="Y132"/>
      <c r="Z132"/>
    </row>
    <row r="133" spans="14:26" ht="12.75" customHeight="1" x14ac:dyDescent="0.2">
      <c r="N133"/>
      <c r="O133"/>
      <c r="P133"/>
      <c r="Q133"/>
      <c r="R133"/>
      <c r="S133"/>
      <c r="T133"/>
      <c r="U133"/>
      <c r="V133"/>
      <c r="W133"/>
      <c r="X133"/>
      <c r="Y133"/>
      <c r="Z133"/>
    </row>
    <row r="134" spans="14:26" ht="12.75" customHeight="1" x14ac:dyDescent="0.2">
      <c r="N134"/>
      <c r="O134"/>
      <c r="P134"/>
      <c r="Q134"/>
      <c r="R134"/>
      <c r="S134"/>
      <c r="T134"/>
      <c r="U134"/>
      <c r="V134"/>
      <c r="W134"/>
      <c r="X134"/>
      <c r="Y134"/>
      <c r="Z134"/>
    </row>
    <row r="135" spans="14:26" ht="12.75" customHeight="1" x14ac:dyDescent="0.2">
      <c r="N135"/>
      <c r="O135"/>
      <c r="P135"/>
      <c r="Q135"/>
      <c r="R135"/>
      <c r="S135"/>
      <c r="T135"/>
      <c r="U135"/>
      <c r="V135"/>
      <c r="W135"/>
      <c r="X135"/>
      <c r="Y135"/>
      <c r="Z135"/>
    </row>
    <row r="136" spans="14:26" ht="12.75" customHeight="1" x14ac:dyDescent="0.2">
      <c r="N136"/>
      <c r="O136"/>
      <c r="P136"/>
      <c r="Q136"/>
      <c r="R136"/>
      <c r="S136"/>
      <c r="T136"/>
      <c r="U136"/>
      <c r="V136"/>
      <c r="W136"/>
      <c r="X136"/>
      <c r="Y136"/>
      <c r="Z136"/>
    </row>
    <row r="137" spans="14:26" ht="12.75" customHeight="1" x14ac:dyDescent="0.2">
      <c r="N137"/>
      <c r="O137"/>
      <c r="P137"/>
      <c r="Q137"/>
      <c r="R137"/>
      <c r="S137"/>
      <c r="T137"/>
      <c r="U137"/>
      <c r="V137"/>
      <c r="W137"/>
      <c r="X137"/>
      <c r="Y137"/>
      <c r="Z137"/>
    </row>
    <row r="138" spans="14:26" ht="12.75" customHeight="1" x14ac:dyDescent="0.2">
      <c r="N138"/>
      <c r="O138"/>
      <c r="P138"/>
      <c r="Q138"/>
      <c r="R138"/>
      <c r="S138"/>
      <c r="T138"/>
      <c r="U138"/>
      <c r="V138"/>
      <c r="W138"/>
      <c r="X138"/>
      <c r="Y138"/>
      <c r="Z138"/>
    </row>
    <row r="139" spans="14:26" ht="12.75" customHeight="1" x14ac:dyDescent="0.2">
      <c r="N139"/>
      <c r="O139"/>
      <c r="P139"/>
      <c r="Q139"/>
      <c r="R139"/>
      <c r="S139"/>
      <c r="T139"/>
      <c r="U139"/>
      <c r="V139"/>
      <c r="W139"/>
      <c r="X139"/>
      <c r="Y139"/>
      <c r="Z139"/>
    </row>
    <row r="140" spans="14:26" ht="12.75" customHeight="1" x14ac:dyDescent="0.2">
      <c r="N140"/>
      <c r="O140"/>
      <c r="P140"/>
      <c r="Q140"/>
      <c r="R140"/>
      <c r="S140"/>
      <c r="T140"/>
      <c r="U140"/>
      <c r="V140"/>
      <c r="W140"/>
      <c r="X140"/>
      <c r="Y140"/>
      <c r="Z140"/>
    </row>
    <row r="141" spans="14:26" ht="12.75" customHeight="1" x14ac:dyDescent="0.2">
      <c r="N141"/>
      <c r="O141"/>
      <c r="P141"/>
      <c r="Q141"/>
      <c r="R141"/>
      <c r="S141"/>
      <c r="T141"/>
      <c r="U141"/>
      <c r="V141"/>
      <c r="W141"/>
      <c r="X141"/>
      <c r="Y141"/>
      <c r="Z141"/>
    </row>
    <row r="142" spans="14:26" ht="12.75" customHeight="1" x14ac:dyDescent="0.2">
      <c r="N142"/>
      <c r="O142"/>
      <c r="P142"/>
      <c r="Q142"/>
      <c r="R142"/>
      <c r="S142"/>
      <c r="T142"/>
      <c r="U142"/>
      <c r="V142"/>
      <c r="W142"/>
      <c r="X142"/>
      <c r="Y142"/>
      <c r="Z142"/>
    </row>
    <row r="143" spans="14:26" ht="12.75" customHeight="1" x14ac:dyDescent="0.2">
      <c r="N143"/>
      <c r="O143"/>
      <c r="P143"/>
      <c r="Q143"/>
      <c r="R143"/>
      <c r="S143"/>
      <c r="T143"/>
      <c r="U143"/>
      <c r="V143"/>
      <c r="W143"/>
      <c r="X143"/>
      <c r="Y143"/>
      <c r="Z143"/>
    </row>
    <row r="144" spans="14:26" ht="12.75" customHeight="1" x14ac:dyDescent="0.2">
      <c r="N144"/>
      <c r="O144"/>
      <c r="P144"/>
      <c r="Q144"/>
      <c r="R144"/>
      <c r="S144"/>
      <c r="T144"/>
      <c r="U144"/>
      <c r="V144"/>
      <c r="W144"/>
      <c r="X144"/>
      <c r="Y144"/>
      <c r="Z144"/>
    </row>
    <row r="145" spans="14:26" ht="12.75" customHeight="1" x14ac:dyDescent="0.2">
      <c r="N145"/>
      <c r="O145"/>
      <c r="P145"/>
      <c r="Q145"/>
      <c r="R145"/>
      <c r="S145"/>
      <c r="T145"/>
      <c r="U145"/>
      <c r="V145"/>
      <c r="W145"/>
      <c r="X145"/>
      <c r="Y145"/>
      <c r="Z145"/>
    </row>
    <row r="146" spans="14:26" ht="12.75" customHeight="1" x14ac:dyDescent="0.2">
      <c r="N146"/>
      <c r="O146"/>
      <c r="P146"/>
      <c r="Q146"/>
      <c r="R146"/>
      <c r="S146"/>
      <c r="T146"/>
      <c r="U146"/>
      <c r="V146"/>
      <c r="W146"/>
      <c r="X146"/>
      <c r="Y146"/>
      <c r="Z146"/>
    </row>
    <row r="147" spans="14:26" ht="12.75" customHeight="1" x14ac:dyDescent="0.2">
      <c r="N147"/>
      <c r="O147"/>
      <c r="P147"/>
      <c r="Q147"/>
      <c r="R147"/>
      <c r="S147"/>
      <c r="T147"/>
      <c r="U147"/>
      <c r="V147"/>
      <c r="W147"/>
      <c r="X147"/>
      <c r="Y147"/>
      <c r="Z147"/>
    </row>
    <row r="148" spans="14:26" ht="12.75" customHeight="1" x14ac:dyDescent="0.2">
      <c r="N148"/>
      <c r="O148"/>
      <c r="P148"/>
      <c r="Q148"/>
      <c r="R148"/>
      <c r="S148"/>
      <c r="T148"/>
      <c r="U148"/>
      <c r="V148"/>
      <c r="W148"/>
      <c r="X148"/>
      <c r="Y148"/>
      <c r="Z148"/>
    </row>
    <row r="149" spans="14:26" ht="12.75" customHeight="1" x14ac:dyDescent="0.2">
      <c r="N149"/>
      <c r="O149"/>
      <c r="P149"/>
      <c r="Q149"/>
      <c r="R149"/>
      <c r="S149"/>
      <c r="T149"/>
      <c r="U149"/>
      <c r="V149"/>
      <c r="W149"/>
      <c r="X149"/>
      <c r="Y149"/>
      <c r="Z149"/>
    </row>
    <row r="150" spans="14:26" ht="12.75" customHeight="1" x14ac:dyDescent="0.2">
      <c r="N150"/>
      <c r="O150"/>
      <c r="P150"/>
      <c r="Q150"/>
      <c r="R150"/>
      <c r="S150"/>
      <c r="T150"/>
      <c r="U150"/>
      <c r="V150"/>
      <c r="W150"/>
      <c r="X150"/>
      <c r="Y150"/>
      <c r="Z150"/>
    </row>
    <row r="151" spans="14:26" ht="12.75" customHeight="1" x14ac:dyDescent="0.2">
      <c r="N151"/>
      <c r="O151"/>
      <c r="P151"/>
      <c r="Q151"/>
      <c r="R151"/>
      <c r="S151"/>
      <c r="T151"/>
      <c r="U151"/>
      <c r="V151"/>
      <c r="W151"/>
      <c r="X151"/>
      <c r="Y151"/>
      <c r="Z151"/>
    </row>
    <row r="152" spans="14:26" ht="12.75" customHeight="1" x14ac:dyDescent="0.2">
      <c r="N152"/>
      <c r="O152"/>
      <c r="P152"/>
      <c r="Q152"/>
      <c r="R152"/>
      <c r="S152"/>
      <c r="T152"/>
      <c r="U152"/>
      <c r="V152"/>
      <c r="W152"/>
      <c r="X152"/>
      <c r="Y152"/>
      <c r="Z152"/>
    </row>
    <row r="153" spans="14:26" ht="12.75" customHeight="1" x14ac:dyDescent="0.2">
      <c r="N153"/>
      <c r="O153"/>
      <c r="P153"/>
      <c r="Q153"/>
      <c r="R153"/>
      <c r="S153"/>
      <c r="T153"/>
      <c r="U153"/>
      <c r="V153"/>
      <c r="W153"/>
      <c r="X153"/>
      <c r="Y153"/>
      <c r="Z153"/>
    </row>
    <row r="154" spans="14:26" ht="12.75" customHeight="1" x14ac:dyDescent="0.2">
      <c r="N154"/>
      <c r="O154"/>
      <c r="P154"/>
      <c r="Q154"/>
      <c r="R154"/>
      <c r="S154"/>
      <c r="T154"/>
      <c r="U154"/>
      <c r="V154"/>
      <c r="W154"/>
      <c r="X154"/>
      <c r="Y154"/>
      <c r="Z154"/>
    </row>
    <row r="155" spans="14:26" ht="12.75" customHeight="1" x14ac:dyDescent="0.2">
      <c r="N155"/>
      <c r="O155"/>
      <c r="P155"/>
      <c r="Q155"/>
      <c r="R155"/>
      <c r="S155"/>
      <c r="T155"/>
      <c r="U155"/>
      <c r="V155"/>
      <c r="W155"/>
      <c r="X155"/>
      <c r="Y155"/>
      <c r="Z155"/>
    </row>
    <row r="156" spans="14:26" ht="12.75" customHeight="1" x14ac:dyDescent="0.2">
      <c r="N156"/>
      <c r="O156"/>
      <c r="P156"/>
      <c r="Q156"/>
      <c r="R156"/>
      <c r="S156"/>
      <c r="T156"/>
      <c r="U156"/>
      <c r="V156"/>
      <c r="W156"/>
      <c r="X156"/>
      <c r="Y156"/>
      <c r="Z156"/>
    </row>
    <row r="157" spans="14:26" ht="12.75" customHeight="1" x14ac:dyDescent="0.2">
      <c r="N157"/>
      <c r="O157"/>
      <c r="P157"/>
      <c r="Q157"/>
      <c r="R157"/>
      <c r="S157"/>
      <c r="T157"/>
      <c r="U157"/>
      <c r="V157"/>
      <c r="W157"/>
      <c r="X157"/>
      <c r="Y157"/>
      <c r="Z157"/>
    </row>
    <row r="158" spans="14:26" ht="12.75" customHeight="1" x14ac:dyDescent="0.2">
      <c r="N158"/>
      <c r="O158"/>
      <c r="P158"/>
      <c r="Q158"/>
      <c r="R158"/>
      <c r="S158"/>
      <c r="T158"/>
      <c r="U158"/>
      <c r="V158"/>
      <c r="W158"/>
      <c r="X158"/>
      <c r="Y158"/>
      <c r="Z158"/>
    </row>
    <row r="159" spans="14:26" ht="12.75" customHeight="1" x14ac:dyDescent="0.2">
      <c r="N159"/>
      <c r="O159"/>
      <c r="P159"/>
      <c r="Q159"/>
      <c r="R159"/>
      <c r="S159"/>
      <c r="T159"/>
      <c r="U159"/>
      <c r="V159"/>
      <c r="W159"/>
      <c r="X159"/>
      <c r="Y159"/>
      <c r="Z159"/>
    </row>
    <row r="160" spans="14:26" ht="12.75" customHeight="1" x14ac:dyDescent="0.2">
      <c r="N160"/>
      <c r="O160"/>
      <c r="P160"/>
      <c r="Q160"/>
      <c r="R160"/>
      <c r="S160"/>
      <c r="T160"/>
      <c r="U160"/>
      <c r="V160"/>
      <c r="W160"/>
      <c r="X160"/>
      <c r="Y160"/>
      <c r="Z160"/>
    </row>
    <row r="161" spans="14:26" ht="12.75" customHeight="1" x14ac:dyDescent="0.2">
      <c r="N161"/>
      <c r="O161"/>
      <c r="P161"/>
      <c r="Q161"/>
      <c r="R161"/>
      <c r="S161"/>
      <c r="T161"/>
      <c r="U161"/>
      <c r="V161"/>
      <c r="W161"/>
      <c r="X161"/>
      <c r="Y161"/>
      <c r="Z161"/>
    </row>
    <row r="162" spans="14:26" ht="12.75" customHeight="1" x14ac:dyDescent="0.2">
      <c r="N162"/>
      <c r="O162"/>
      <c r="P162"/>
      <c r="Q162"/>
      <c r="R162"/>
      <c r="S162"/>
      <c r="T162"/>
      <c r="U162"/>
      <c r="V162"/>
      <c r="W162"/>
      <c r="X162"/>
      <c r="Y162"/>
      <c r="Z162"/>
    </row>
    <row r="163" spans="14:26" ht="12.75" customHeight="1" x14ac:dyDescent="0.2">
      <c r="N163"/>
      <c r="O163"/>
      <c r="P163"/>
      <c r="Q163"/>
      <c r="R163"/>
      <c r="S163"/>
      <c r="T163"/>
      <c r="U163"/>
      <c r="V163"/>
      <c r="W163"/>
      <c r="X163"/>
      <c r="Y163"/>
      <c r="Z163"/>
    </row>
    <row r="164" spans="14:26" ht="12.75" customHeight="1" x14ac:dyDescent="0.2">
      <c r="N164"/>
      <c r="O164"/>
      <c r="P164"/>
      <c r="Q164"/>
      <c r="R164"/>
      <c r="S164"/>
      <c r="T164"/>
      <c r="U164"/>
      <c r="V164"/>
      <c r="W164"/>
      <c r="X164"/>
      <c r="Y164"/>
      <c r="Z164"/>
    </row>
    <row r="165" spans="14:26" ht="12.75" customHeight="1" x14ac:dyDescent="0.2">
      <c r="N165"/>
      <c r="O165"/>
      <c r="P165"/>
      <c r="Q165"/>
      <c r="R165"/>
      <c r="S165"/>
      <c r="T165"/>
      <c r="U165"/>
      <c r="V165"/>
      <c r="W165"/>
      <c r="X165"/>
      <c r="Y165"/>
      <c r="Z165"/>
    </row>
    <row r="166" spans="14:26" ht="12.75" customHeight="1" x14ac:dyDescent="0.2">
      <c r="N166"/>
      <c r="O166"/>
      <c r="P166"/>
      <c r="Q166"/>
      <c r="R166"/>
      <c r="S166"/>
      <c r="T166"/>
      <c r="U166"/>
      <c r="V166"/>
      <c r="W166"/>
      <c r="X166"/>
      <c r="Y166"/>
      <c r="Z166"/>
    </row>
    <row r="167" spans="14:26" ht="12.75" customHeight="1" x14ac:dyDescent="0.2">
      <c r="N167"/>
      <c r="O167"/>
      <c r="P167"/>
      <c r="Q167"/>
      <c r="R167"/>
      <c r="S167"/>
      <c r="T167"/>
      <c r="U167"/>
      <c r="V167"/>
      <c r="W167"/>
      <c r="X167"/>
      <c r="Y167"/>
      <c r="Z167"/>
    </row>
    <row r="168" spans="14:26" ht="12.75" customHeight="1" x14ac:dyDescent="0.2">
      <c r="N168"/>
      <c r="O168"/>
      <c r="P168"/>
      <c r="Q168"/>
      <c r="R168"/>
      <c r="S168"/>
      <c r="T168"/>
      <c r="U168"/>
      <c r="V168"/>
      <c r="W168"/>
      <c r="X168"/>
      <c r="Y168"/>
      <c r="Z168"/>
    </row>
    <row r="169" spans="14:26" ht="12.75" customHeight="1" x14ac:dyDescent="0.2">
      <c r="N169"/>
      <c r="O169"/>
      <c r="P169"/>
      <c r="Q169"/>
      <c r="R169"/>
      <c r="S169"/>
      <c r="T169"/>
      <c r="U169"/>
      <c r="V169"/>
      <c r="W169"/>
      <c r="X169"/>
      <c r="Y169"/>
      <c r="Z169"/>
    </row>
    <row r="170" spans="14:26" ht="12.75" customHeight="1" x14ac:dyDescent="0.2">
      <c r="N170"/>
      <c r="O170"/>
      <c r="P170"/>
      <c r="Q170"/>
      <c r="R170"/>
      <c r="S170"/>
      <c r="T170"/>
      <c r="U170"/>
      <c r="V170"/>
      <c r="W170"/>
      <c r="X170"/>
      <c r="Y170"/>
      <c r="Z170"/>
    </row>
    <row r="171" spans="14:26" ht="12.75" customHeight="1" x14ac:dyDescent="0.2">
      <c r="N171"/>
      <c r="O171"/>
      <c r="P171"/>
      <c r="Q171"/>
      <c r="R171"/>
      <c r="S171"/>
      <c r="T171"/>
      <c r="U171"/>
      <c r="V171"/>
      <c r="W171"/>
      <c r="X171"/>
      <c r="Y171"/>
      <c r="Z171"/>
    </row>
    <row r="172" spans="14:26" ht="12.75" customHeight="1" x14ac:dyDescent="0.2">
      <c r="N172"/>
      <c r="O172"/>
      <c r="P172"/>
      <c r="Q172"/>
      <c r="R172"/>
      <c r="S172"/>
      <c r="T172"/>
      <c r="U172"/>
      <c r="V172"/>
      <c r="W172"/>
      <c r="X172"/>
      <c r="Y172"/>
      <c r="Z172"/>
    </row>
    <row r="173" spans="14:26" ht="12.75" customHeight="1" x14ac:dyDescent="0.2">
      <c r="N173"/>
      <c r="O173"/>
      <c r="P173"/>
      <c r="Q173"/>
      <c r="R173"/>
      <c r="S173"/>
      <c r="T173"/>
      <c r="U173"/>
      <c r="V173"/>
      <c r="W173"/>
      <c r="X173"/>
      <c r="Y173"/>
      <c r="Z173"/>
    </row>
    <row r="174" spans="14:26" ht="12.75" customHeight="1" x14ac:dyDescent="0.2">
      <c r="N174"/>
      <c r="O174"/>
      <c r="P174"/>
      <c r="Q174"/>
      <c r="R174"/>
      <c r="S174"/>
      <c r="T174"/>
      <c r="U174"/>
      <c r="V174"/>
      <c r="W174"/>
      <c r="X174"/>
      <c r="Y174"/>
      <c r="Z174"/>
    </row>
    <row r="175" spans="14:26" ht="12.75" customHeight="1" x14ac:dyDescent="0.2">
      <c r="N175"/>
      <c r="O175"/>
      <c r="P175"/>
      <c r="Q175"/>
      <c r="R175"/>
      <c r="S175"/>
      <c r="T175"/>
      <c r="U175"/>
      <c r="V175"/>
      <c r="W175"/>
      <c r="X175"/>
      <c r="Y175"/>
      <c r="Z175"/>
    </row>
    <row r="176" spans="14:26" ht="12.75" customHeight="1" x14ac:dyDescent="0.2">
      <c r="N176"/>
      <c r="O176"/>
      <c r="P176"/>
      <c r="Q176"/>
      <c r="R176"/>
      <c r="S176"/>
      <c r="T176"/>
      <c r="U176"/>
      <c r="V176"/>
      <c r="W176"/>
      <c r="X176"/>
      <c r="Y176"/>
      <c r="Z176"/>
    </row>
    <row r="177" spans="14:26" ht="12.75" customHeight="1" x14ac:dyDescent="0.2">
      <c r="N177"/>
      <c r="O177"/>
      <c r="P177"/>
      <c r="Q177"/>
      <c r="R177"/>
      <c r="S177"/>
      <c r="T177"/>
      <c r="U177"/>
      <c r="V177"/>
      <c r="W177"/>
      <c r="X177"/>
      <c r="Y177"/>
      <c r="Z177"/>
    </row>
    <row r="178" spans="14:26" ht="12.75" customHeight="1" x14ac:dyDescent="0.2">
      <c r="N178"/>
      <c r="O178"/>
      <c r="P178"/>
      <c r="Q178"/>
      <c r="R178"/>
      <c r="S178"/>
      <c r="T178"/>
      <c r="U178"/>
      <c r="V178"/>
      <c r="W178"/>
      <c r="X178"/>
      <c r="Y178"/>
      <c r="Z178"/>
    </row>
    <row r="179" spans="14:26" ht="12.75" customHeight="1" x14ac:dyDescent="0.2">
      <c r="N179"/>
      <c r="O179"/>
      <c r="P179"/>
      <c r="Q179"/>
      <c r="R179"/>
      <c r="S179"/>
      <c r="T179"/>
      <c r="U179"/>
      <c r="V179"/>
      <c r="W179"/>
      <c r="X179"/>
      <c r="Y179"/>
      <c r="Z179"/>
    </row>
    <row r="180" spans="14:26" ht="12.75" customHeight="1" x14ac:dyDescent="0.2">
      <c r="N180"/>
      <c r="O180"/>
      <c r="P180"/>
      <c r="Q180"/>
      <c r="R180"/>
      <c r="S180"/>
      <c r="T180"/>
      <c r="U180"/>
      <c r="V180"/>
      <c r="W180"/>
      <c r="X180"/>
      <c r="Y180"/>
      <c r="Z180"/>
    </row>
    <row r="181" spans="14:26" ht="12.75" customHeight="1" x14ac:dyDescent="0.2">
      <c r="N181"/>
      <c r="O181"/>
      <c r="P181"/>
      <c r="Q181"/>
      <c r="R181"/>
      <c r="S181"/>
      <c r="T181"/>
      <c r="U181"/>
      <c r="V181"/>
      <c r="W181"/>
      <c r="X181"/>
      <c r="Y181"/>
      <c r="Z181"/>
    </row>
    <row r="182" spans="14:26" ht="12.75" customHeight="1" x14ac:dyDescent="0.2">
      <c r="N182"/>
      <c r="O182"/>
      <c r="P182"/>
      <c r="Q182"/>
      <c r="R182"/>
      <c r="S182"/>
      <c r="T182"/>
      <c r="U182"/>
      <c r="V182"/>
      <c r="W182"/>
      <c r="X182"/>
      <c r="Y182"/>
      <c r="Z182"/>
    </row>
    <row r="183" spans="14:26" ht="12.75" customHeight="1" x14ac:dyDescent="0.2">
      <c r="N183"/>
      <c r="O183"/>
      <c r="P183"/>
      <c r="Q183"/>
      <c r="R183"/>
      <c r="S183"/>
      <c r="T183"/>
      <c r="U183"/>
      <c r="V183"/>
      <c r="W183"/>
      <c r="X183"/>
      <c r="Y183"/>
      <c r="Z183"/>
    </row>
    <row r="184" spans="14:26" ht="12.75" customHeight="1" x14ac:dyDescent="0.2">
      <c r="N184"/>
      <c r="O184"/>
      <c r="P184"/>
      <c r="Q184"/>
      <c r="R184"/>
      <c r="S184"/>
      <c r="T184"/>
      <c r="U184"/>
      <c r="V184"/>
      <c r="W184"/>
      <c r="X184"/>
      <c r="Y184"/>
      <c r="Z184"/>
    </row>
    <row r="185" spans="14:26" ht="12.75" customHeight="1" x14ac:dyDescent="0.2">
      <c r="N185"/>
      <c r="O185"/>
      <c r="P185"/>
      <c r="Q185"/>
      <c r="R185"/>
      <c r="S185"/>
      <c r="T185"/>
      <c r="U185"/>
      <c r="V185"/>
      <c r="W185"/>
      <c r="X185"/>
      <c r="Y185"/>
      <c r="Z185"/>
    </row>
    <row r="186" spans="14:26" ht="12.75" customHeight="1" x14ac:dyDescent="0.2">
      <c r="N186"/>
      <c r="O186"/>
      <c r="P186"/>
      <c r="Q186"/>
      <c r="R186"/>
      <c r="S186"/>
      <c r="T186"/>
      <c r="U186"/>
      <c r="V186"/>
      <c r="W186"/>
      <c r="X186"/>
      <c r="Y186"/>
      <c r="Z186"/>
    </row>
    <row r="187" spans="14:26" ht="12.75" customHeight="1" x14ac:dyDescent="0.2">
      <c r="N187"/>
      <c r="O187"/>
      <c r="P187"/>
      <c r="Q187"/>
      <c r="R187"/>
      <c r="S187"/>
      <c r="T187"/>
      <c r="U187"/>
      <c r="V187"/>
      <c r="W187"/>
      <c r="X187"/>
      <c r="Y187"/>
      <c r="Z187"/>
    </row>
    <row r="188" spans="14:26" ht="12.75" customHeight="1" x14ac:dyDescent="0.2">
      <c r="N188"/>
      <c r="O188"/>
      <c r="P188"/>
      <c r="Q188"/>
      <c r="R188"/>
      <c r="S188"/>
      <c r="T188"/>
      <c r="U188"/>
      <c r="V188"/>
      <c r="W188"/>
      <c r="X188"/>
      <c r="Y188"/>
      <c r="Z188"/>
    </row>
    <row r="189" spans="14:26" ht="12.75" customHeight="1" x14ac:dyDescent="0.2">
      <c r="N189"/>
      <c r="O189"/>
      <c r="P189"/>
      <c r="Q189"/>
      <c r="R189"/>
      <c r="S189"/>
      <c r="T189"/>
      <c r="U189"/>
      <c r="V189"/>
      <c r="W189"/>
      <c r="X189"/>
      <c r="Y189"/>
      <c r="Z189"/>
    </row>
    <row r="190" spans="14:26" ht="12.75" customHeight="1" x14ac:dyDescent="0.2">
      <c r="N190"/>
      <c r="O190"/>
      <c r="P190"/>
      <c r="Q190"/>
      <c r="R190"/>
      <c r="S190"/>
      <c r="T190"/>
      <c r="U190"/>
      <c r="V190"/>
      <c r="W190"/>
      <c r="X190"/>
      <c r="Y190"/>
      <c r="Z190"/>
    </row>
    <row r="191" spans="14:26" ht="12.75" customHeight="1" x14ac:dyDescent="0.2">
      <c r="N191"/>
      <c r="O191"/>
      <c r="P191"/>
      <c r="Q191"/>
      <c r="R191"/>
      <c r="S191"/>
      <c r="T191"/>
      <c r="U191"/>
      <c r="V191"/>
      <c r="W191"/>
      <c r="X191"/>
      <c r="Y191"/>
      <c r="Z191"/>
    </row>
    <row r="192" spans="14:26" ht="12.75" customHeight="1" x14ac:dyDescent="0.2">
      <c r="N192"/>
      <c r="O192"/>
      <c r="P192"/>
      <c r="Q192"/>
      <c r="R192"/>
      <c r="S192"/>
      <c r="T192"/>
      <c r="U192"/>
      <c r="V192"/>
      <c r="W192"/>
      <c r="X192"/>
      <c r="Y192"/>
      <c r="Z192"/>
    </row>
    <row r="193" spans="14:26" ht="12.75" customHeight="1" x14ac:dyDescent="0.2">
      <c r="N193"/>
      <c r="O193"/>
      <c r="P193"/>
      <c r="Q193"/>
      <c r="R193"/>
      <c r="S193"/>
      <c r="T193"/>
      <c r="U193"/>
      <c r="V193"/>
      <c r="W193"/>
      <c r="X193"/>
      <c r="Y193"/>
      <c r="Z193"/>
    </row>
    <row r="194" spans="14:26" ht="12.75" customHeight="1" x14ac:dyDescent="0.2">
      <c r="N194"/>
      <c r="O194"/>
      <c r="P194"/>
      <c r="Q194"/>
      <c r="R194"/>
      <c r="S194"/>
      <c r="T194"/>
      <c r="U194"/>
      <c r="V194"/>
      <c r="W194"/>
      <c r="X194"/>
      <c r="Y194"/>
      <c r="Z194"/>
    </row>
    <row r="195" spans="14:26" ht="12.75" customHeight="1" x14ac:dyDescent="0.2">
      <c r="N195"/>
      <c r="O195"/>
      <c r="P195"/>
      <c r="Q195"/>
      <c r="R195"/>
      <c r="S195"/>
      <c r="T195"/>
      <c r="U195"/>
      <c r="V195"/>
      <c r="W195"/>
      <c r="X195"/>
      <c r="Y195"/>
      <c r="Z195"/>
    </row>
    <row r="196" spans="14:26" ht="12.75" customHeight="1" x14ac:dyDescent="0.2">
      <c r="N196"/>
      <c r="O196"/>
      <c r="P196"/>
      <c r="Q196"/>
      <c r="R196"/>
      <c r="S196"/>
      <c r="T196"/>
      <c r="U196"/>
      <c r="V196"/>
      <c r="W196"/>
      <c r="X196"/>
      <c r="Y196"/>
      <c r="Z196"/>
    </row>
    <row r="197" spans="14:26" ht="12.75" customHeight="1" x14ac:dyDescent="0.2">
      <c r="N197"/>
      <c r="O197"/>
      <c r="P197"/>
      <c r="Q197"/>
      <c r="R197"/>
      <c r="S197"/>
      <c r="T197"/>
      <c r="U197"/>
      <c r="V197"/>
      <c r="W197"/>
      <c r="X197"/>
      <c r="Y197"/>
      <c r="Z197"/>
    </row>
    <row r="198" spans="14:26" ht="12.75" customHeight="1" x14ac:dyDescent="0.2">
      <c r="N198"/>
      <c r="O198"/>
      <c r="P198"/>
      <c r="Q198"/>
      <c r="R198"/>
      <c r="S198"/>
      <c r="T198"/>
      <c r="U198"/>
      <c r="V198"/>
      <c r="W198"/>
      <c r="X198"/>
      <c r="Y198"/>
      <c r="Z198"/>
    </row>
    <row r="199" spans="14:26" ht="12.75" customHeight="1" x14ac:dyDescent="0.2">
      <c r="N199"/>
      <c r="O199"/>
      <c r="P199"/>
      <c r="Q199"/>
      <c r="R199"/>
      <c r="S199"/>
      <c r="T199"/>
      <c r="U199"/>
      <c r="V199"/>
      <c r="W199"/>
      <c r="X199"/>
      <c r="Y199"/>
      <c r="Z199"/>
    </row>
    <row r="200" spans="14:26" ht="12.75" customHeight="1" x14ac:dyDescent="0.2">
      <c r="N200"/>
      <c r="O200"/>
      <c r="P200"/>
      <c r="Q200"/>
      <c r="R200"/>
      <c r="S200"/>
      <c r="T200"/>
      <c r="U200"/>
      <c r="V200"/>
      <c r="W200"/>
      <c r="X200"/>
      <c r="Y200"/>
      <c r="Z200"/>
    </row>
    <row r="201" spans="14:26" ht="12.75" customHeight="1" x14ac:dyDescent="0.2">
      <c r="N201"/>
      <c r="O201"/>
      <c r="P201"/>
      <c r="Q201"/>
      <c r="R201"/>
      <c r="S201"/>
      <c r="T201"/>
      <c r="U201"/>
      <c r="V201"/>
      <c r="W201"/>
      <c r="X201"/>
      <c r="Y201"/>
      <c r="Z201"/>
    </row>
    <row r="202" spans="14:26" ht="12.75" customHeight="1" x14ac:dyDescent="0.2">
      <c r="N202"/>
      <c r="O202"/>
      <c r="P202"/>
      <c r="Q202"/>
      <c r="R202"/>
      <c r="S202"/>
      <c r="T202"/>
      <c r="U202"/>
      <c r="V202"/>
      <c r="W202"/>
      <c r="X202"/>
      <c r="Y202"/>
      <c r="Z202"/>
    </row>
    <row r="203" spans="14:26" ht="12.75" customHeight="1" x14ac:dyDescent="0.2">
      <c r="N203"/>
      <c r="O203"/>
      <c r="P203"/>
      <c r="Q203"/>
      <c r="R203"/>
      <c r="S203"/>
      <c r="T203"/>
      <c r="U203"/>
      <c r="V203"/>
      <c r="W203"/>
      <c r="X203"/>
      <c r="Y203"/>
      <c r="Z203"/>
    </row>
    <row r="204" spans="14:26" ht="12.75" customHeight="1" x14ac:dyDescent="0.2">
      <c r="N204"/>
      <c r="O204"/>
      <c r="P204"/>
      <c r="Q204"/>
      <c r="R204"/>
      <c r="S204"/>
      <c r="T204"/>
      <c r="U204"/>
      <c r="V204"/>
      <c r="W204"/>
      <c r="X204"/>
      <c r="Y204"/>
      <c r="Z204"/>
    </row>
    <row r="205" spans="14:26" ht="12.75" customHeight="1" x14ac:dyDescent="0.2">
      <c r="N205"/>
      <c r="O205"/>
      <c r="P205"/>
      <c r="Q205"/>
      <c r="R205"/>
      <c r="S205"/>
      <c r="T205"/>
      <c r="U205"/>
      <c r="V205"/>
      <c r="W205"/>
      <c r="X205"/>
      <c r="Y205"/>
      <c r="Z205"/>
    </row>
    <row r="206" spans="14:26" ht="12.75" customHeight="1" x14ac:dyDescent="0.2">
      <c r="N206"/>
      <c r="O206"/>
      <c r="P206"/>
      <c r="Q206"/>
      <c r="R206"/>
      <c r="S206"/>
      <c r="T206"/>
      <c r="U206"/>
      <c r="V206"/>
      <c r="W206"/>
      <c r="X206"/>
      <c r="Y206"/>
      <c r="Z206"/>
    </row>
    <row r="207" spans="14:26" ht="12.75" customHeight="1" x14ac:dyDescent="0.2">
      <c r="N207"/>
      <c r="O207"/>
      <c r="P207"/>
      <c r="Q207"/>
      <c r="R207"/>
      <c r="S207"/>
      <c r="T207"/>
      <c r="U207"/>
      <c r="V207"/>
      <c r="W207"/>
      <c r="X207"/>
      <c r="Y207"/>
      <c r="Z207"/>
    </row>
    <row r="208" spans="14:26" ht="12.75" customHeight="1" x14ac:dyDescent="0.2">
      <c r="N208"/>
      <c r="O208"/>
      <c r="P208"/>
      <c r="Q208"/>
      <c r="R208"/>
      <c r="S208"/>
      <c r="T208"/>
      <c r="U208"/>
      <c r="V208"/>
      <c r="W208"/>
      <c r="X208"/>
      <c r="Y208"/>
      <c r="Z208"/>
    </row>
    <row r="209" spans="14:26" ht="12.75" customHeight="1" x14ac:dyDescent="0.2">
      <c r="N209"/>
      <c r="O209"/>
      <c r="P209"/>
      <c r="Q209"/>
      <c r="R209"/>
      <c r="S209"/>
      <c r="T209"/>
      <c r="U209"/>
      <c r="V209"/>
      <c r="W209"/>
      <c r="X209"/>
      <c r="Y209"/>
      <c r="Z209"/>
    </row>
    <row r="210" spans="14:26" ht="12.75" customHeight="1" x14ac:dyDescent="0.2">
      <c r="N210"/>
      <c r="O210"/>
      <c r="P210"/>
      <c r="Q210"/>
      <c r="R210"/>
      <c r="S210"/>
      <c r="T210"/>
      <c r="U210"/>
      <c r="V210"/>
      <c r="W210"/>
      <c r="X210"/>
      <c r="Y210"/>
      <c r="Z210"/>
    </row>
    <row r="211" spans="14:26" ht="12.75" customHeight="1" x14ac:dyDescent="0.2">
      <c r="N211"/>
      <c r="O211"/>
      <c r="P211"/>
      <c r="Q211"/>
      <c r="R211"/>
      <c r="S211"/>
      <c r="T211"/>
      <c r="U211"/>
      <c r="V211"/>
      <c r="W211"/>
      <c r="X211"/>
      <c r="Y211"/>
      <c r="Z211"/>
    </row>
    <row r="212" spans="14:26" ht="12.75" customHeight="1" x14ac:dyDescent="0.2">
      <c r="N212"/>
      <c r="O212"/>
      <c r="P212"/>
      <c r="Q212"/>
      <c r="R212"/>
      <c r="S212"/>
      <c r="T212"/>
      <c r="U212"/>
      <c r="V212"/>
      <c r="W212"/>
      <c r="X212"/>
      <c r="Y212"/>
      <c r="Z212"/>
    </row>
    <row r="213" spans="14:26" ht="12.75" customHeight="1" x14ac:dyDescent="0.2">
      <c r="N213"/>
      <c r="O213"/>
      <c r="P213"/>
      <c r="Q213"/>
      <c r="R213"/>
      <c r="S213"/>
      <c r="T213"/>
      <c r="U213"/>
      <c r="V213"/>
      <c r="W213"/>
      <c r="X213"/>
      <c r="Y213"/>
      <c r="Z213"/>
    </row>
    <row r="214" spans="14:26" ht="12.75" customHeight="1" x14ac:dyDescent="0.2">
      <c r="N214"/>
      <c r="O214"/>
      <c r="P214"/>
      <c r="Q214"/>
      <c r="R214"/>
      <c r="S214"/>
      <c r="T214"/>
      <c r="U214"/>
      <c r="V214"/>
      <c r="W214"/>
      <c r="X214"/>
      <c r="Y214"/>
      <c r="Z214"/>
    </row>
    <row r="215" spans="14:26" ht="12.75" customHeight="1" x14ac:dyDescent="0.2">
      <c r="N215"/>
      <c r="O215"/>
      <c r="P215"/>
      <c r="Q215"/>
      <c r="R215"/>
      <c r="S215"/>
      <c r="T215"/>
      <c r="U215"/>
      <c r="V215"/>
      <c r="W215"/>
      <c r="X215"/>
      <c r="Y215"/>
      <c r="Z215"/>
    </row>
    <row r="216" spans="14:26" ht="12.75" customHeight="1" x14ac:dyDescent="0.2">
      <c r="N216"/>
      <c r="O216"/>
      <c r="P216"/>
      <c r="Q216"/>
      <c r="R216"/>
      <c r="S216"/>
      <c r="T216"/>
      <c r="U216"/>
      <c r="V216"/>
      <c r="W216"/>
      <c r="X216"/>
      <c r="Y216"/>
      <c r="Z216"/>
    </row>
    <row r="217" spans="14:26" ht="12.75" customHeight="1" x14ac:dyDescent="0.2">
      <c r="N217"/>
      <c r="O217"/>
      <c r="P217"/>
      <c r="Q217"/>
      <c r="R217"/>
      <c r="S217"/>
      <c r="T217"/>
      <c r="U217"/>
      <c r="V217"/>
      <c r="W217"/>
      <c r="X217"/>
      <c r="Y217"/>
      <c r="Z217"/>
    </row>
    <row r="218" spans="14:26" ht="12.75" customHeight="1" x14ac:dyDescent="0.2">
      <c r="N218"/>
      <c r="O218"/>
      <c r="P218"/>
      <c r="Q218"/>
      <c r="R218"/>
      <c r="S218"/>
      <c r="T218"/>
      <c r="U218"/>
      <c r="V218"/>
      <c r="W218"/>
      <c r="X218"/>
      <c r="Y218"/>
      <c r="Z218"/>
    </row>
    <row r="219" spans="14:26" ht="12.75" customHeight="1" x14ac:dyDescent="0.2">
      <c r="N219"/>
      <c r="O219"/>
      <c r="P219"/>
      <c r="Q219"/>
      <c r="R219"/>
      <c r="S219"/>
      <c r="T219"/>
      <c r="U219"/>
      <c r="V219"/>
      <c r="W219"/>
      <c r="X219"/>
      <c r="Y219"/>
      <c r="Z219"/>
    </row>
    <row r="220" spans="14:26" ht="12.75" customHeight="1" x14ac:dyDescent="0.2">
      <c r="N220"/>
      <c r="O220"/>
      <c r="P220"/>
      <c r="Q220"/>
      <c r="R220"/>
      <c r="S220"/>
      <c r="T220"/>
      <c r="U220"/>
      <c r="V220"/>
      <c r="W220"/>
      <c r="X220"/>
      <c r="Y220"/>
      <c r="Z220"/>
    </row>
    <row r="221" spans="14:26" ht="12.75" customHeight="1" x14ac:dyDescent="0.2">
      <c r="N221"/>
      <c r="O221"/>
      <c r="P221"/>
      <c r="Q221"/>
      <c r="R221"/>
      <c r="S221"/>
      <c r="T221"/>
      <c r="U221"/>
      <c r="V221"/>
      <c r="W221"/>
      <c r="X221"/>
      <c r="Y221"/>
      <c r="Z221"/>
    </row>
    <row r="222" spans="14:26" ht="12.75" customHeight="1" x14ac:dyDescent="0.2">
      <c r="N222"/>
      <c r="O222"/>
      <c r="P222"/>
      <c r="Q222"/>
      <c r="R222"/>
      <c r="S222"/>
      <c r="T222"/>
      <c r="U222"/>
      <c r="V222"/>
      <c r="W222"/>
      <c r="X222"/>
      <c r="Y222"/>
      <c r="Z222"/>
    </row>
    <row r="223" spans="14:26" ht="12.75" customHeight="1" x14ac:dyDescent="0.2">
      <c r="N223"/>
      <c r="O223"/>
      <c r="P223"/>
      <c r="Q223"/>
      <c r="R223"/>
      <c r="S223"/>
      <c r="T223"/>
      <c r="U223"/>
      <c r="V223"/>
      <c r="W223"/>
      <c r="X223"/>
      <c r="Y223"/>
      <c r="Z223"/>
    </row>
    <row r="224" spans="14:26" ht="12.75" customHeight="1" x14ac:dyDescent="0.2">
      <c r="N224"/>
      <c r="O224"/>
      <c r="P224"/>
      <c r="Q224"/>
      <c r="R224"/>
      <c r="S224"/>
      <c r="T224"/>
      <c r="U224"/>
      <c r="V224"/>
      <c r="W224"/>
      <c r="X224"/>
      <c r="Y224"/>
      <c r="Z224"/>
    </row>
    <row r="225" spans="14:26" ht="12.75" customHeight="1" x14ac:dyDescent="0.2">
      <c r="N225"/>
      <c r="O225"/>
      <c r="P225"/>
      <c r="Q225"/>
      <c r="R225"/>
      <c r="S225"/>
      <c r="T225"/>
      <c r="U225"/>
      <c r="V225"/>
      <c r="W225"/>
      <c r="X225"/>
      <c r="Y225"/>
      <c r="Z225"/>
    </row>
    <row r="226" spans="14:26" ht="12.75" customHeight="1" x14ac:dyDescent="0.2">
      <c r="N226"/>
      <c r="O226"/>
      <c r="P226"/>
      <c r="Q226"/>
      <c r="R226"/>
      <c r="S226"/>
      <c r="T226"/>
      <c r="U226"/>
      <c r="V226"/>
      <c r="W226"/>
      <c r="X226"/>
      <c r="Y226"/>
      <c r="Z226"/>
    </row>
    <row r="227" spans="14:26" ht="12.75" customHeight="1" x14ac:dyDescent="0.2">
      <c r="N227"/>
      <c r="O227"/>
      <c r="P227"/>
      <c r="Q227"/>
      <c r="R227"/>
      <c r="S227"/>
      <c r="T227"/>
      <c r="U227"/>
      <c r="V227"/>
      <c r="W227"/>
      <c r="X227"/>
      <c r="Y227"/>
      <c r="Z227"/>
    </row>
    <row r="228" spans="14:26" ht="12.75" customHeight="1" x14ac:dyDescent="0.2">
      <c r="N228"/>
      <c r="O228"/>
      <c r="P228"/>
      <c r="Q228"/>
      <c r="R228"/>
      <c r="S228"/>
      <c r="T228"/>
      <c r="U228"/>
      <c r="V228"/>
      <c r="W228"/>
      <c r="X228"/>
      <c r="Y228"/>
      <c r="Z228"/>
    </row>
    <row r="229" spans="14:26" ht="12.75" customHeight="1" x14ac:dyDescent="0.2">
      <c r="N229"/>
      <c r="O229"/>
      <c r="P229"/>
      <c r="Q229"/>
      <c r="R229"/>
      <c r="S229"/>
      <c r="T229"/>
      <c r="U229"/>
      <c r="V229"/>
      <c r="W229"/>
      <c r="X229"/>
      <c r="Y229"/>
      <c r="Z229"/>
    </row>
    <row r="230" spans="14:26" ht="12.75" customHeight="1" x14ac:dyDescent="0.2">
      <c r="N230"/>
      <c r="O230"/>
      <c r="P230"/>
      <c r="Q230"/>
      <c r="R230"/>
      <c r="S230"/>
      <c r="T230"/>
      <c r="U230"/>
      <c r="V230"/>
      <c r="W230"/>
      <c r="X230"/>
      <c r="Y230"/>
      <c r="Z230"/>
    </row>
    <row r="231" spans="14:26" ht="12.75" customHeight="1" x14ac:dyDescent="0.2">
      <c r="N231"/>
      <c r="O231"/>
      <c r="P231"/>
      <c r="Q231"/>
      <c r="R231"/>
      <c r="S231"/>
      <c r="T231"/>
      <c r="U231"/>
      <c r="V231"/>
      <c r="W231"/>
      <c r="X231"/>
      <c r="Y231"/>
      <c r="Z231"/>
    </row>
    <row r="232" spans="14:26" ht="12.75" customHeight="1" x14ac:dyDescent="0.2">
      <c r="N232"/>
      <c r="O232"/>
      <c r="P232"/>
      <c r="Q232"/>
      <c r="R232"/>
      <c r="S232"/>
      <c r="T232"/>
      <c r="U232"/>
      <c r="V232"/>
      <c r="W232"/>
      <c r="X232"/>
      <c r="Y232"/>
      <c r="Z232"/>
    </row>
    <row r="233" spans="14:26" ht="12.75" customHeight="1" x14ac:dyDescent="0.2">
      <c r="N233"/>
      <c r="O233"/>
      <c r="P233"/>
      <c r="Q233"/>
      <c r="R233"/>
      <c r="S233"/>
      <c r="T233"/>
      <c r="U233"/>
      <c r="V233"/>
      <c r="W233"/>
      <c r="X233"/>
      <c r="Y233"/>
      <c r="Z233"/>
    </row>
    <row r="234" spans="14:26" ht="12.75" customHeight="1" x14ac:dyDescent="0.2">
      <c r="N234"/>
      <c r="O234"/>
      <c r="P234"/>
      <c r="Q234"/>
      <c r="R234"/>
      <c r="S234"/>
      <c r="T234"/>
      <c r="U234"/>
      <c r="V234"/>
      <c r="W234"/>
      <c r="X234"/>
      <c r="Y234"/>
      <c r="Z234"/>
    </row>
    <row r="235" spans="14:26" ht="12.75" customHeight="1" x14ac:dyDescent="0.2">
      <c r="N235"/>
      <c r="O235"/>
      <c r="P235"/>
      <c r="Q235"/>
      <c r="R235"/>
      <c r="S235"/>
      <c r="T235"/>
      <c r="U235"/>
      <c r="V235"/>
      <c r="W235"/>
      <c r="X235"/>
      <c r="Y235"/>
      <c r="Z235"/>
    </row>
    <row r="236" spans="14:26" ht="12.75" customHeight="1" x14ac:dyDescent="0.2">
      <c r="N236"/>
      <c r="O236"/>
      <c r="P236"/>
      <c r="Q236"/>
      <c r="R236"/>
      <c r="S236"/>
      <c r="T236"/>
      <c r="U236"/>
      <c r="V236"/>
      <c r="W236"/>
      <c r="X236"/>
      <c r="Y236"/>
      <c r="Z236"/>
    </row>
    <row r="237" spans="14:26" ht="12.75" customHeight="1" x14ac:dyDescent="0.2">
      <c r="N237"/>
      <c r="O237"/>
      <c r="P237"/>
      <c r="Q237"/>
      <c r="R237"/>
      <c r="S237"/>
      <c r="T237"/>
      <c r="U237"/>
      <c r="V237"/>
      <c r="W237"/>
      <c r="X237"/>
      <c r="Y237"/>
      <c r="Z237"/>
    </row>
  </sheetData>
  <sortState xmlns:xlrd2="http://schemas.microsoft.com/office/spreadsheetml/2017/richdata2" ref="BY37:CB234">
    <sortCondition sortBy="cellColor" ref="CA37:CA234" dxfId="0"/>
  </sortState>
  <mergeCells count="6">
    <mergeCell ref="P6:R6"/>
    <mergeCell ref="C52:D52"/>
    <mergeCell ref="C29:D29"/>
    <mergeCell ref="B6:D6"/>
    <mergeCell ref="F6:H6"/>
    <mergeCell ref="J6:N6"/>
  </mergeCells>
  <phoneticPr fontId="6" type="noConversion"/>
  <pageMargins left="0.70866141732283472" right="0.15748031496062992" top="0.98425196850393704" bottom="0.55118110236220474" header="0.51181102362204722" footer="0.51181102362204722"/>
  <pageSetup paperSize="9" scale="70" orientation="portrait" r:id="rId1"/>
  <headerFooter alignWithMargins="0">
    <oddHeader>&amp;R&amp;"Arial,Fet"LASTBILAR</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14">
    <tabColor rgb="FF00B050"/>
    <pageSetUpPr fitToPage="1"/>
  </sheetPr>
  <dimension ref="A1:AJ65"/>
  <sheetViews>
    <sheetView showGridLines="0" zoomScaleNormal="100" workbookViewId="0"/>
  </sheetViews>
  <sheetFormatPr defaultColWidth="9.140625" defaultRowHeight="12.75" customHeight="1" x14ac:dyDescent="0.2"/>
  <cols>
    <col min="1" max="1" width="9" style="10" customWidth="1"/>
    <col min="2" max="3" width="8.5703125" style="2" customWidth="1"/>
    <col min="4" max="4" width="8.42578125" style="2" customWidth="1"/>
    <col min="5" max="5" width="9.7109375" style="2" customWidth="1"/>
    <col min="6" max="6" width="2.28515625" style="2" customWidth="1"/>
    <col min="7" max="7" width="8.5703125" style="2" customWidth="1"/>
    <col min="8" max="8" width="8.7109375" style="2" customWidth="1"/>
    <col min="9" max="9" width="1.28515625" style="2" customWidth="1"/>
    <col min="10" max="10" width="10.28515625" style="2" customWidth="1"/>
    <col min="11" max="11" width="10" style="2" customWidth="1"/>
    <col min="12" max="12" width="3.140625" style="2" customWidth="1"/>
    <col min="13" max="13" width="8.7109375" style="2" customWidth="1"/>
    <col min="14" max="14" width="8.5703125" style="2" customWidth="1"/>
    <col min="15" max="15" width="8.42578125" style="2" customWidth="1"/>
    <col min="16" max="16" width="8.5703125" style="2" customWidth="1"/>
    <col min="17" max="17" width="13.7109375" style="2" customWidth="1"/>
    <col min="18" max="18" width="12.42578125" style="2" customWidth="1"/>
    <col min="19" max="16384" width="9.140625" style="2"/>
  </cols>
  <sheetData>
    <row r="1" spans="1:25" ht="12.75" customHeight="1" x14ac:dyDescent="0.2">
      <c r="A1" s="2"/>
      <c r="D1" s="11"/>
      <c r="J1" s="10"/>
      <c r="K1" s="10"/>
      <c r="L1" s="10"/>
      <c r="M1" s="31"/>
    </row>
    <row r="2" spans="1:25" s="3" customFormat="1" ht="12.75" customHeight="1" x14ac:dyDescent="0.2">
      <c r="A2" s="62" t="s">
        <v>80</v>
      </c>
      <c r="D2" s="39"/>
      <c r="J2" s="47"/>
      <c r="K2" s="154"/>
      <c r="L2" s="154"/>
      <c r="M2" s="31"/>
      <c r="R2" s="2"/>
      <c r="S2" s="2"/>
      <c r="X2" s="2"/>
      <c r="Y2" s="2"/>
    </row>
    <row r="3" spans="1:25" s="3" customFormat="1" ht="12.75" customHeight="1" x14ac:dyDescent="0.2">
      <c r="A3" s="7" t="s">
        <v>547</v>
      </c>
      <c r="D3" s="39"/>
      <c r="J3" s="47"/>
      <c r="K3" s="154"/>
      <c r="L3" s="154"/>
      <c r="M3" s="31"/>
      <c r="R3" s="2"/>
      <c r="S3" s="2"/>
      <c r="X3" s="2"/>
      <c r="Y3" s="2"/>
    </row>
    <row r="4" spans="1:25" ht="12.75" customHeight="1" x14ac:dyDescent="0.2">
      <c r="A4" s="8" t="s">
        <v>548</v>
      </c>
      <c r="D4" s="11"/>
      <c r="K4" s="10"/>
      <c r="L4" s="10"/>
      <c r="M4" s="155"/>
      <c r="N4" s="31"/>
    </row>
    <row r="5" spans="1:25" ht="12.75" customHeight="1" x14ac:dyDescent="0.2">
      <c r="A5" s="20"/>
      <c r="B5" s="15"/>
      <c r="C5" s="15"/>
      <c r="D5" s="90"/>
      <c r="E5" s="90"/>
      <c r="F5" s="90"/>
      <c r="G5" s="15"/>
      <c r="H5" s="15"/>
      <c r="I5" s="15"/>
      <c r="J5" s="15"/>
      <c r="K5" s="20"/>
      <c r="L5" s="20"/>
      <c r="M5" s="156"/>
      <c r="N5" s="31"/>
    </row>
    <row r="6" spans="1:25" s="10" customFormat="1" ht="12.75" customHeight="1" x14ac:dyDescent="0.2">
      <c r="B6" s="11" t="s">
        <v>67</v>
      </c>
      <c r="C6" s="459" t="s">
        <v>68</v>
      </c>
      <c r="D6" s="459"/>
      <c r="E6" s="11" t="s">
        <v>69</v>
      </c>
      <c r="F6" s="11"/>
      <c r="G6" s="11" t="s">
        <v>70</v>
      </c>
      <c r="H6" s="40" t="s">
        <v>443</v>
      </c>
      <c r="I6" s="11"/>
      <c r="J6" s="11" t="s">
        <v>72</v>
      </c>
      <c r="K6" s="11" t="s">
        <v>131</v>
      </c>
      <c r="L6" s="11"/>
      <c r="M6" s="157" t="s">
        <v>15</v>
      </c>
      <c r="O6" s="11"/>
      <c r="P6" s="2"/>
      <c r="Q6" s="2"/>
      <c r="R6" s="2"/>
      <c r="S6" s="2"/>
      <c r="T6" s="2"/>
      <c r="U6" s="2"/>
      <c r="V6" s="2"/>
      <c r="W6" s="2"/>
      <c r="X6" s="2"/>
    </row>
    <row r="7" spans="1:25" s="10" customFormat="1" ht="12.75" customHeight="1" x14ac:dyDescent="0.2">
      <c r="D7" s="11" t="s">
        <v>73</v>
      </c>
      <c r="E7" s="11" t="s">
        <v>74</v>
      </c>
      <c r="F7" s="11"/>
      <c r="G7" s="11"/>
      <c r="H7" s="21"/>
      <c r="I7" s="21"/>
      <c r="J7" s="11" t="s">
        <v>75</v>
      </c>
      <c r="K7" s="11" t="s">
        <v>75</v>
      </c>
      <c r="L7" s="11"/>
      <c r="M7" s="11"/>
      <c r="N7" s="13"/>
      <c r="O7" s="13"/>
      <c r="P7" s="13"/>
      <c r="Q7" s="13"/>
      <c r="R7" s="13"/>
      <c r="S7" s="13"/>
      <c r="T7" s="13"/>
      <c r="U7" s="13"/>
      <c r="V7" s="13"/>
    </row>
    <row r="8" spans="1:25" s="10" customFormat="1" ht="12.75" customHeight="1" x14ac:dyDescent="0.2">
      <c r="A8" s="10" t="s">
        <v>60</v>
      </c>
      <c r="D8" s="11" t="s">
        <v>76</v>
      </c>
      <c r="G8" s="11"/>
      <c r="H8" s="21"/>
      <c r="I8" s="21"/>
      <c r="J8" s="11" t="s">
        <v>77</v>
      </c>
      <c r="K8" s="11"/>
      <c r="L8" s="11"/>
      <c r="M8" s="157"/>
      <c r="N8" s="2"/>
      <c r="O8" s="2"/>
      <c r="P8" s="2"/>
      <c r="Q8" s="2"/>
      <c r="R8" s="2"/>
    </row>
    <row r="9" spans="1:25" s="10" customFormat="1" ht="12.75" customHeight="1" x14ac:dyDescent="0.2">
      <c r="A9" s="20" t="s">
        <v>64</v>
      </c>
      <c r="B9" s="20"/>
      <c r="C9" s="20"/>
      <c r="D9" s="90"/>
      <c r="E9" s="20"/>
      <c r="F9" s="20"/>
      <c r="G9" s="90"/>
      <c r="H9" s="78"/>
      <c r="I9" s="78"/>
      <c r="J9" s="90" t="s">
        <v>78</v>
      </c>
      <c r="K9" s="90"/>
      <c r="L9" s="90"/>
      <c r="M9" s="159"/>
      <c r="N9" s="2"/>
      <c r="O9" s="2"/>
      <c r="P9" s="2"/>
      <c r="Q9" s="2"/>
      <c r="R9" s="2"/>
    </row>
    <row r="10" spans="1:25" s="10" customFormat="1" ht="12.75" customHeight="1" x14ac:dyDescent="0.2">
      <c r="A10" s="12">
        <v>2009</v>
      </c>
      <c r="B10" s="45">
        <v>77399</v>
      </c>
      <c r="C10" s="45">
        <v>110003</v>
      </c>
      <c r="D10" s="45">
        <v>2972</v>
      </c>
      <c r="E10" s="45">
        <v>889</v>
      </c>
      <c r="F10" s="45"/>
      <c r="G10" s="45">
        <v>1233</v>
      </c>
      <c r="H10" s="45">
        <v>4496</v>
      </c>
      <c r="I10" s="45"/>
      <c r="J10" s="45">
        <v>1257</v>
      </c>
      <c r="K10" s="45">
        <v>10427</v>
      </c>
      <c r="L10" s="45"/>
      <c r="M10" s="45">
        <v>205704</v>
      </c>
      <c r="N10" s="2"/>
      <c r="O10" s="2"/>
      <c r="P10" s="2"/>
      <c r="Q10" s="2"/>
      <c r="R10" s="2"/>
    </row>
    <row r="11" spans="1:25" s="10" customFormat="1" ht="12.75" customHeight="1" x14ac:dyDescent="0.2">
      <c r="A11" s="12">
        <v>2010</v>
      </c>
      <c r="B11" s="45">
        <v>79537</v>
      </c>
      <c r="C11" s="45">
        <v>115211</v>
      </c>
      <c r="D11" s="45">
        <v>2777</v>
      </c>
      <c r="E11" s="45">
        <v>792</v>
      </c>
      <c r="F11" s="45"/>
      <c r="G11" s="45">
        <v>1136</v>
      </c>
      <c r="H11" s="45">
        <v>3838</v>
      </c>
      <c r="I11" s="45"/>
      <c r="J11" s="45">
        <v>1225</v>
      </c>
      <c r="K11" s="45">
        <v>10595</v>
      </c>
      <c r="L11" s="45"/>
      <c r="M11" s="45">
        <v>212334</v>
      </c>
      <c r="N11" s="2"/>
      <c r="O11" s="2"/>
      <c r="P11" s="2"/>
      <c r="Q11" s="2"/>
      <c r="R11" s="2"/>
    </row>
    <row r="12" spans="1:25" s="10" customFormat="1" ht="12.75" customHeight="1" x14ac:dyDescent="0.2">
      <c r="A12" s="12">
        <v>2011</v>
      </c>
      <c r="B12" s="45">
        <v>81562</v>
      </c>
      <c r="C12" s="45">
        <v>121150</v>
      </c>
      <c r="D12" s="45">
        <v>2876</v>
      </c>
      <c r="E12" s="45">
        <v>816</v>
      </c>
      <c r="F12" s="45"/>
      <c r="G12" s="45">
        <v>1197</v>
      </c>
      <c r="H12" s="45">
        <v>4027</v>
      </c>
      <c r="I12" s="45"/>
      <c r="J12" s="45">
        <v>1183</v>
      </c>
      <c r="K12" s="45">
        <v>11085</v>
      </c>
      <c r="L12" s="45"/>
      <c r="M12" s="45">
        <v>221020</v>
      </c>
      <c r="N12" s="2"/>
      <c r="O12" s="2"/>
      <c r="P12" s="2"/>
      <c r="Q12" s="2"/>
      <c r="R12" s="2"/>
    </row>
    <row r="13" spans="1:25" ht="12.75" customHeight="1" x14ac:dyDescent="0.2">
      <c r="A13" s="12">
        <v>2012</v>
      </c>
      <c r="B13" s="45">
        <v>84359</v>
      </c>
      <c r="C13" s="45">
        <v>127793</v>
      </c>
      <c r="D13" s="45">
        <v>3057</v>
      </c>
      <c r="E13" s="45">
        <v>877</v>
      </c>
      <c r="F13" s="45"/>
      <c r="G13" s="45">
        <v>1189</v>
      </c>
      <c r="H13" s="45">
        <v>4469</v>
      </c>
      <c r="I13" s="45"/>
      <c r="J13" s="45">
        <v>1229</v>
      </c>
      <c r="K13" s="45">
        <v>12076</v>
      </c>
      <c r="L13" s="45"/>
      <c r="M13" s="45">
        <v>231992</v>
      </c>
    </row>
    <row r="14" spans="1:25" s="10" customFormat="1" ht="12.75" customHeight="1" x14ac:dyDescent="0.2">
      <c r="A14" s="12">
        <v>2013</v>
      </c>
      <c r="B14" s="45">
        <v>78992</v>
      </c>
      <c r="C14" s="45">
        <v>123155</v>
      </c>
      <c r="D14" s="45">
        <v>2851</v>
      </c>
      <c r="E14" s="45">
        <v>779</v>
      </c>
      <c r="F14" s="45"/>
      <c r="G14" s="45">
        <v>1115</v>
      </c>
      <c r="H14" s="45">
        <v>4115</v>
      </c>
      <c r="I14" s="45"/>
      <c r="J14" s="45">
        <v>1110</v>
      </c>
      <c r="K14" s="45">
        <v>12381</v>
      </c>
      <c r="L14" s="45"/>
      <c r="M14" s="45">
        <v>221647</v>
      </c>
      <c r="N14" s="2"/>
      <c r="O14" s="2"/>
      <c r="P14" s="2"/>
      <c r="Q14" s="2"/>
      <c r="R14" s="2"/>
    </row>
    <row r="15" spans="1:25" s="10" customFormat="1" ht="12.75" customHeight="1" x14ac:dyDescent="0.2">
      <c r="A15" s="12">
        <v>2014</v>
      </c>
      <c r="B15" s="45">
        <v>79873</v>
      </c>
      <c r="C15" s="45">
        <v>126847</v>
      </c>
      <c r="D15" s="45">
        <v>2971</v>
      </c>
      <c r="E15" s="45">
        <v>746</v>
      </c>
      <c r="F15" s="45"/>
      <c r="G15" s="45">
        <v>1094</v>
      </c>
      <c r="H15" s="45">
        <v>4223</v>
      </c>
      <c r="I15" s="45"/>
      <c r="J15" s="45">
        <v>1158</v>
      </c>
      <c r="K15" s="45">
        <v>13024</v>
      </c>
      <c r="L15" s="45"/>
      <c r="M15" s="45">
        <v>226965</v>
      </c>
      <c r="N15" s="2"/>
      <c r="O15" s="2"/>
      <c r="P15" s="2"/>
      <c r="Q15" s="2"/>
      <c r="R15" s="2"/>
    </row>
    <row r="16" spans="1:25" ht="12.75" customHeight="1" x14ac:dyDescent="0.2">
      <c r="A16" s="107">
        <v>2015</v>
      </c>
      <c r="B16" s="45">
        <v>82084</v>
      </c>
      <c r="C16" s="45">
        <v>132594</v>
      </c>
      <c r="D16" s="30">
        <v>3077</v>
      </c>
      <c r="E16" s="45">
        <v>692</v>
      </c>
      <c r="F16" s="45"/>
      <c r="G16" s="45">
        <v>1074</v>
      </c>
      <c r="H16" s="45">
        <v>3954</v>
      </c>
      <c r="I16" s="256"/>
      <c r="J16" s="45">
        <v>1158</v>
      </c>
      <c r="K16" s="45">
        <v>13946</v>
      </c>
      <c r="L16" s="256"/>
      <c r="M16" s="45">
        <v>235502</v>
      </c>
    </row>
    <row r="17" spans="1:36" ht="12.75" customHeight="1" x14ac:dyDescent="0.2">
      <c r="A17" s="107">
        <v>2016</v>
      </c>
      <c r="B17" s="231">
        <v>83746</v>
      </c>
      <c r="C17" s="231">
        <v>141043</v>
      </c>
      <c r="D17" s="257">
        <v>3283</v>
      </c>
      <c r="E17" s="231">
        <v>730</v>
      </c>
      <c r="F17" s="231"/>
      <c r="G17" s="231">
        <v>1070</v>
      </c>
      <c r="H17" s="231">
        <v>4127</v>
      </c>
      <c r="I17" s="256"/>
      <c r="J17" s="231">
        <v>1218</v>
      </c>
      <c r="K17" s="231">
        <v>15287</v>
      </c>
      <c r="L17" s="256"/>
      <c r="M17" s="231">
        <v>247221</v>
      </c>
      <c r="S17"/>
      <c r="T17"/>
      <c r="U17"/>
      <c r="V17"/>
      <c r="W17"/>
      <c r="X17"/>
      <c r="Y17"/>
      <c r="Z17"/>
    </row>
    <row r="18" spans="1:36" ht="12.75" customHeight="1" x14ac:dyDescent="0.2">
      <c r="A18" s="107">
        <v>2017</v>
      </c>
      <c r="B18" s="231">
        <v>84937</v>
      </c>
      <c r="C18" s="231">
        <v>148396</v>
      </c>
      <c r="D18" s="257">
        <v>3365</v>
      </c>
      <c r="E18" s="231">
        <v>708</v>
      </c>
      <c r="F18" s="231"/>
      <c r="G18" s="231">
        <v>1096</v>
      </c>
      <c r="H18" s="231">
        <v>4387</v>
      </c>
      <c r="I18" s="256"/>
      <c r="J18" s="231">
        <v>1220</v>
      </c>
      <c r="K18" s="231">
        <v>16469</v>
      </c>
      <c r="L18" s="256"/>
      <c r="M18" s="231">
        <v>257213</v>
      </c>
      <c r="N18"/>
      <c r="O18"/>
      <c r="P18"/>
      <c r="Q18"/>
      <c r="S18"/>
      <c r="T18"/>
      <c r="U18"/>
      <c r="V18"/>
      <c r="W18"/>
      <c r="X18"/>
      <c r="Y18"/>
      <c r="Z18"/>
    </row>
    <row r="19" spans="1:36" ht="12.75" customHeight="1" x14ac:dyDescent="0.2">
      <c r="A19" s="92">
        <v>2018</v>
      </c>
      <c r="B19" s="38">
        <v>86363</v>
      </c>
      <c r="C19" s="38">
        <v>155013</v>
      </c>
      <c r="D19" s="38">
        <v>3481</v>
      </c>
      <c r="E19" s="38">
        <v>675</v>
      </c>
      <c r="F19" s="424"/>
      <c r="G19" s="38">
        <v>1073</v>
      </c>
      <c r="H19" s="38">
        <v>4620</v>
      </c>
      <c r="I19" s="424"/>
      <c r="J19" s="38">
        <v>1254</v>
      </c>
      <c r="K19" s="38">
        <v>18661</v>
      </c>
      <c r="L19" s="424"/>
      <c r="M19" s="38">
        <v>267659</v>
      </c>
      <c r="N19"/>
      <c r="O19"/>
      <c r="P19"/>
      <c r="Q19"/>
      <c r="V19"/>
      <c r="W19"/>
      <c r="X19"/>
      <c r="Y19"/>
      <c r="Z19"/>
      <c r="AA19"/>
      <c r="AB19"/>
      <c r="AC19"/>
      <c r="AD19"/>
      <c r="AE19"/>
      <c r="AF19"/>
      <c r="AG19"/>
      <c r="AH19"/>
      <c r="AI19"/>
      <c r="AJ19"/>
    </row>
    <row r="20" spans="1:36" s="10" customFormat="1" ht="12.75" customHeight="1" x14ac:dyDescent="0.2">
      <c r="A20" s="28" t="s">
        <v>321</v>
      </c>
      <c r="D20" s="11"/>
      <c r="E20" s="11"/>
      <c r="F20" s="11"/>
      <c r="M20" s="155"/>
      <c r="N20"/>
      <c r="O20"/>
      <c r="P20"/>
      <c r="Q20"/>
      <c r="R20" s="2"/>
      <c r="S20"/>
      <c r="T20"/>
      <c r="U20"/>
      <c r="V20"/>
      <c r="W20"/>
      <c r="X20"/>
    </row>
    <row r="21" spans="1:36" s="10" customFormat="1" ht="12.75" customHeight="1" x14ac:dyDescent="0.2">
      <c r="N21"/>
      <c r="O21"/>
      <c r="P21"/>
      <c r="Q21"/>
      <c r="R21" s="2"/>
      <c r="S21"/>
      <c r="T21"/>
      <c r="U21"/>
      <c r="V21"/>
      <c r="W21"/>
      <c r="X21"/>
    </row>
    <row r="22" spans="1:36" s="10" customFormat="1" ht="12.75" customHeight="1" x14ac:dyDescent="0.2">
      <c r="D22" s="11"/>
      <c r="E22" s="11"/>
      <c r="F22" s="11"/>
      <c r="M22" s="155"/>
      <c r="N22" s="2"/>
      <c r="O22" s="2"/>
      <c r="P22" s="2"/>
      <c r="Q22" s="2"/>
      <c r="R22" s="2"/>
      <c r="S22"/>
      <c r="T22"/>
      <c r="U22"/>
      <c r="V22"/>
      <c r="W22"/>
      <c r="X22"/>
    </row>
    <row r="23" spans="1:36" ht="12.75" customHeight="1" x14ac:dyDescent="0.2">
      <c r="A23" s="2"/>
      <c r="D23" s="11"/>
      <c r="E23" s="11"/>
      <c r="F23" s="11"/>
      <c r="K23" s="10"/>
      <c r="L23" s="10"/>
      <c r="M23" s="10"/>
      <c r="S23"/>
      <c r="T23"/>
      <c r="U23"/>
      <c r="V23"/>
      <c r="W23"/>
      <c r="X23"/>
    </row>
    <row r="24" spans="1:36" ht="12.75" customHeight="1" x14ac:dyDescent="0.2">
      <c r="A24" s="108" t="s">
        <v>84</v>
      </c>
      <c r="B24" s="3"/>
      <c r="C24" s="3"/>
      <c r="D24" s="3"/>
      <c r="E24" s="3"/>
      <c r="F24" s="3"/>
      <c r="G24" s="10"/>
      <c r="H24" s="10"/>
      <c r="I24" s="10"/>
      <c r="J24" s="10"/>
      <c r="K24" s="10"/>
      <c r="L24" s="10"/>
      <c r="M24" s="10"/>
    </row>
    <row r="25" spans="1:36" s="162" customFormat="1" ht="12.75" customHeight="1" x14ac:dyDescent="0.2">
      <c r="A25" s="5" t="s">
        <v>549</v>
      </c>
      <c r="B25" s="238"/>
      <c r="C25" s="238"/>
      <c r="D25" s="238"/>
      <c r="E25" s="238"/>
      <c r="F25" s="238"/>
      <c r="G25" s="239"/>
      <c r="H25" s="239"/>
      <c r="I25" s="239"/>
      <c r="J25" s="239"/>
      <c r="K25" s="239"/>
      <c r="L25" s="239"/>
      <c r="M25" s="239"/>
      <c r="N25" s="240"/>
      <c r="O25" s="240"/>
      <c r="P25" s="240"/>
      <c r="Q25" s="240"/>
    </row>
    <row r="26" spans="1:36" s="162" customFormat="1" ht="12.75" customHeight="1" x14ac:dyDescent="0.2">
      <c r="A26" s="241" t="s">
        <v>415</v>
      </c>
      <c r="B26" s="242"/>
      <c r="C26" s="242"/>
      <c r="D26" s="242"/>
      <c r="E26" s="240"/>
      <c r="F26" s="240"/>
      <c r="G26" s="239"/>
      <c r="H26" s="239"/>
      <c r="I26" s="239"/>
      <c r="J26" s="239"/>
      <c r="K26" s="239"/>
      <c r="L26" s="239"/>
      <c r="M26" s="239"/>
      <c r="N26" s="240"/>
      <c r="O26" s="240"/>
      <c r="P26" s="240"/>
      <c r="Q26" s="240"/>
    </row>
    <row r="27" spans="1:36" ht="12.75" customHeight="1" x14ac:dyDescent="0.2">
      <c r="A27" s="241" t="s">
        <v>550</v>
      </c>
      <c r="B27" s="240"/>
      <c r="C27" s="240"/>
      <c r="D27" s="240"/>
      <c r="E27" s="240"/>
      <c r="F27" s="240"/>
      <c r="G27" s="239"/>
      <c r="H27" s="239"/>
      <c r="I27" s="239"/>
      <c r="J27" s="239"/>
      <c r="K27" s="239"/>
      <c r="L27" s="239"/>
      <c r="M27" s="239"/>
      <c r="N27" s="240"/>
      <c r="O27" s="240"/>
      <c r="P27" s="240"/>
      <c r="Q27" s="240"/>
    </row>
    <row r="28" spans="1:36" ht="12.75" customHeight="1" x14ac:dyDescent="0.2">
      <c r="A28" s="243"/>
      <c r="B28" s="244"/>
      <c r="C28" s="244"/>
      <c r="D28" s="244"/>
      <c r="E28" s="244"/>
      <c r="F28" s="244"/>
      <c r="G28" s="245"/>
      <c r="H28" s="245"/>
      <c r="I28" s="245"/>
      <c r="J28" s="245"/>
      <c r="K28" s="245"/>
      <c r="L28" s="239"/>
      <c r="M28" s="245"/>
      <c r="N28" s="244"/>
      <c r="O28" s="244"/>
      <c r="P28" s="244"/>
      <c r="Q28" s="240"/>
    </row>
    <row r="29" spans="1:36" ht="12.75" customHeight="1" x14ac:dyDescent="0.2">
      <c r="A29" s="244"/>
      <c r="B29" s="460" t="s">
        <v>414</v>
      </c>
      <c r="C29" s="460"/>
      <c r="D29" s="460"/>
      <c r="E29" s="460"/>
      <c r="F29" s="460"/>
      <c r="G29" s="460"/>
      <c r="H29" s="460"/>
      <c r="I29" s="460"/>
      <c r="J29" s="460"/>
      <c r="K29" s="460"/>
      <c r="L29" s="246"/>
      <c r="M29" s="460" t="s">
        <v>413</v>
      </c>
      <c r="N29" s="460"/>
      <c r="O29" s="460"/>
      <c r="P29" s="460"/>
      <c r="Q29" s="240"/>
      <c r="R29" s="10"/>
      <c r="S29" s="10"/>
      <c r="T29" s="10"/>
      <c r="U29" s="10"/>
      <c r="V29" s="10"/>
      <c r="W29" s="10"/>
      <c r="X29" s="10"/>
    </row>
    <row r="30" spans="1:36" s="104" customFormat="1" ht="12.75" customHeight="1" x14ac:dyDescent="0.2">
      <c r="A30" s="240"/>
      <c r="B30" s="460" t="s">
        <v>286</v>
      </c>
      <c r="C30" s="460"/>
      <c r="D30" s="460"/>
      <c r="E30" s="460"/>
      <c r="F30" s="239"/>
      <c r="G30" s="460" t="s">
        <v>287</v>
      </c>
      <c r="H30" s="460"/>
      <c r="I30" s="460"/>
      <c r="J30" s="460"/>
      <c r="K30" s="460"/>
      <c r="L30" s="239"/>
      <c r="M30" s="240"/>
      <c r="N30" s="239"/>
      <c r="O30" s="239"/>
      <c r="P30" s="245"/>
      <c r="Q30" s="240"/>
    </row>
    <row r="31" spans="1:36" ht="12.75" customHeight="1" x14ac:dyDescent="0.2">
      <c r="A31" s="239" t="s">
        <v>196</v>
      </c>
      <c r="B31" s="246" t="s">
        <v>81</v>
      </c>
      <c r="C31" s="247"/>
      <c r="D31" s="247"/>
      <c r="E31" s="242" t="s">
        <v>4</v>
      </c>
      <c r="F31" s="242"/>
      <c r="G31" s="246" t="s">
        <v>82</v>
      </c>
      <c r="H31" s="247"/>
      <c r="I31" s="247"/>
      <c r="J31" s="247"/>
      <c r="K31" s="242" t="s">
        <v>4</v>
      </c>
      <c r="L31" s="242"/>
      <c r="M31" s="246" t="s">
        <v>82</v>
      </c>
      <c r="N31" s="247"/>
      <c r="O31" s="247"/>
      <c r="P31" s="242" t="s">
        <v>4</v>
      </c>
      <c r="Q31" s="248"/>
    </row>
    <row r="32" spans="1:36" ht="12.75" customHeight="1" x14ac:dyDescent="0.2">
      <c r="A32" s="245" t="s">
        <v>64</v>
      </c>
      <c r="B32" s="249">
        <v>-3500</v>
      </c>
      <c r="C32" s="250" t="s">
        <v>65</v>
      </c>
      <c r="D32" s="250" t="s">
        <v>15</v>
      </c>
      <c r="E32" s="250" t="s">
        <v>83</v>
      </c>
      <c r="F32" s="245"/>
      <c r="G32" s="249">
        <v>-3500</v>
      </c>
      <c r="H32" s="250" t="s">
        <v>65</v>
      </c>
      <c r="I32" s="250"/>
      <c r="J32" s="250" t="s">
        <v>15</v>
      </c>
      <c r="K32" s="250" t="s">
        <v>83</v>
      </c>
      <c r="L32" s="250"/>
      <c r="M32" s="249">
        <v>-3500</v>
      </c>
      <c r="N32" s="250" t="s">
        <v>65</v>
      </c>
      <c r="O32" s="250" t="s">
        <v>15</v>
      </c>
      <c r="P32" s="250" t="s">
        <v>83</v>
      </c>
      <c r="Q32" s="248"/>
    </row>
    <row r="33" spans="1:31" ht="12.75" customHeight="1" x14ac:dyDescent="0.2">
      <c r="A33" s="251">
        <v>2009</v>
      </c>
      <c r="B33" s="252">
        <v>13093</v>
      </c>
      <c r="C33" s="252">
        <v>45782</v>
      </c>
      <c r="D33" s="252">
        <v>58875</v>
      </c>
      <c r="E33" s="252">
        <v>11327</v>
      </c>
      <c r="F33" s="252"/>
      <c r="G33" s="252">
        <v>335058</v>
      </c>
      <c r="H33" s="252">
        <v>28297</v>
      </c>
      <c r="I33" s="252"/>
      <c r="J33" s="252">
        <v>363355</v>
      </c>
      <c r="K33" s="252">
        <v>131751</v>
      </c>
      <c r="L33" s="252"/>
      <c r="M33" s="252">
        <v>88182</v>
      </c>
      <c r="N33" s="252">
        <v>4164</v>
      </c>
      <c r="O33" s="252">
        <v>92346</v>
      </c>
      <c r="P33" s="252">
        <v>1044</v>
      </c>
      <c r="Q33" s="253"/>
    </row>
    <row r="34" spans="1:31" ht="12.75" customHeight="1" x14ac:dyDescent="0.2">
      <c r="A34" s="251">
        <v>2010</v>
      </c>
      <c r="B34" s="252">
        <v>13470</v>
      </c>
      <c r="C34" s="252">
        <v>46166</v>
      </c>
      <c r="D34" s="252">
        <v>59636</v>
      </c>
      <c r="E34" s="252">
        <v>12195</v>
      </c>
      <c r="F34" s="252"/>
      <c r="G34" s="252">
        <v>349087</v>
      </c>
      <c r="H34" s="252">
        <v>28946</v>
      </c>
      <c r="I34" s="252"/>
      <c r="J34" s="252">
        <v>378033</v>
      </c>
      <c r="K34" s="252">
        <v>139086</v>
      </c>
      <c r="L34" s="252"/>
      <c r="M34" s="252">
        <v>84961</v>
      </c>
      <c r="N34" s="252">
        <v>3811</v>
      </c>
      <c r="O34" s="252">
        <v>88772</v>
      </c>
      <c r="P34" s="252">
        <v>840</v>
      </c>
    </row>
    <row r="35" spans="1:31" ht="12.75" customHeight="1" x14ac:dyDescent="0.2">
      <c r="A35" s="251">
        <v>2011</v>
      </c>
      <c r="B35" s="252">
        <v>13380</v>
      </c>
      <c r="C35" s="252">
        <v>46375</v>
      </c>
      <c r="D35" s="252">
        <v>59755</v>
      </c>
      <c r="E35" s="252">
        <v>12652</v>
      </c>
      <c r="F35" s="252"/>
      <c r="G35" s="252">
        <v>370671</v>
      </c>
      <c r="H35" s="252">
        <v>30688</v>
      </c>
      <c r="I35" s="252"/>
      <c r="J35" s="252">
        <v>401359</v>
      </c>
      <c r="K35" s="252">
        <v>149574</v>
      </c>
      <c r="L35" s="252"/>
      <c r="M35" s="252">
        <v>83482</v>
      </c>
      <c r="N35" s="252">
        <v>3676</v>
      </c>
      <c r="O35" s="252">
        <v>87158</v>
      </c>
      <c r="P35" s="252">
        <v>737</v>
      </c>
    </row>
    <row r="36" spans="1:31" ht="12.75" customHeight="1" x14ac:dyDescent="0.2">
      <c r="A36" s="251">
        <v>2012</v>
      </c>
      <c r="B36" s="252">
        <v>12727</v>
      </c>
      <c r="C36" s="252">
        <v>45983</v>
      </c>
      <c r="D36" s="252">
        <v>58710</v>
      </c>
      <c r="E36" s="252">
        <v>12122</v>
      </c>
      <c r="F36" s="252"/>
      <c r="G36" s="252">
        <v>379235</v>
      </c>
      <c r="H36" s="252">
        <v>30046</v>
      </c>
      <c r="I36" s="252"/>
      <c r="J36" s="252">
        <v>409281</v>
      </c>
      <c r="K36" s="252">
        <v>154557</v>
      </c>
      <c r="L36" s="252"/>
      <c r="M36" s="252">
        <v>85132</v>
      </c>
      <c r="N36" s="252">
        <v>3698</v>
      </c>
      <c r="O36" s="252">
        <v>88830</v>
      </c>
      <c r="P36" s="252">
        <v>789</v>
      </c>
    </row>
    <row r="37" spans="1:31" ht="12.75" customHeight="1" x14ac:dyDescent="0.2">
      <c r="A37" s="251">
        <v>2013</v>
      </c>
      <c r="B37" s="252">
        <v>12547</v>
      </c>
      <c r="C37" s="252">
        <v>45572</v>
      </c>
      <c r="D37" s="252">
        <v>58119</v>
      </c>
      <c r="E37" s="252">
        <v>12088</v>
      </c>
      <c r="F37" s="252"/>
      <c r="G37" s="252">
        <v>385382</v>
      </c>
      <c r="H37" s="252">
        <v>29928</v>
      </c>
      <c r="I37" s="252"/>
      <c r="J37" s="252">
        <v>415310</v>
      </c>
      <c r="K37" s="252">
        <v>157070</v>
      </c>
      <c r="L37" s="252"/>
      <c r="M37" s="252">
        <v>88123</v>
      </c>
      <c r="N37" s="252">
        <v>3630</v>
      </c>
      <c r="O37" s="252">
        <v>91753</v>
      </c>
      <c r="P37" s="252">
        <v>852</v>
      </c>
    </row>
    <row r="38" spans="1:31" ht="12.75" customHeight="1" x14ac:dyDescent="0.2">
      <c r="A38" s="251">
        <v>2014</v>
      </c>
      <c r="B38" s="252">
        <v>12694</v>
      </c>
      <c r="C38" s="252">
        <v>46113</v>
      </c>
      <c r="D38" s="252">
        <v>58807</v>
      </c>
      <c r="E38" s="252">
        <v>12380</v>
      </c>
      <c r="F38" s="252"/>
      <c r="G38" s="252">
        <v>398348</v>
      </c>
      <c r="H38" s="252">
        <v>29782</v>
      </c>
      <c r="I38" s="252"/>
      <c r="J38" s="252">
        <v>428130</v>
      </c>
      <c r="K38" s="252">
        <v>162504</v>
      </c>
      <c r="L38" s="252"/>
      <c r="M38" s="252">
        <v>90619</v>
      </c>
      <c r="N38" s="252">
        <v>3649</v>
      </c>
      <c r="O38" s="252">
        <v>94268</v>
      </c>
      <c r="P38" s="252">
        <v>786</v>
      </c>
    </row>
    <row r="39" spans="1:31" ht="12.75" customHeight="1" x14ac:dyDescent="0.2">
      <c r="A39" s="251">
        <v>2015</v>
      </c>
      <c r="B39" s="252">
        <v>14895</v>
      </c>
      <c r="C39" s="252">
        <v>46882</v>
      </c>
      <c r="D39" s="252">
        <v>61777</v>
      </c>
      <c r="E39" s="252">
        <v>14893</v>
      </c>
      <c r="F39" s="252"/>
      <c r="G39" s="252">
        <v>409156</v>
      </c>
      <c r="H39" s="252">
        <v>29487</v>
      </c>
      <c r="I39" s="252"/>
      <c r="J39" s="252">
        <v>438643</v>
      </c>
      <c r="K39" s="252">
        <v>167727</v>
      </c>
      <c r="L39" s="252"/>
      <c r="M39" s="252">
        <v>92117</v>
      </c>
      <c r="N39" s="252">
        <v>3677</v>
      </c>
      <c r="O39" s="252">
        <v>95794</v>
      </c>
      <c r="P39" s="252">
        <v>723</v>
      </c>
    </row>
    <row r="40" spans="1:31" ht="12.75" customHeight="1" x14ac:dyDescent="0.2">
      <c r="A40" s="251">
        <v>2016</v>
      </c>
      <c r="B40" s="252">
        <v>15601</v>
      </c>
      <c r="C40" s="252">
        <v>47819</v>
      </c>
      <c r="D40" s="252">
        <v>63420</v>
      </c>
      <c r="E40" s="252">
        <v>15826</v>
      </c>
      <c r="F40" s="252"/>
      <c r="G40" s="252">
        <v>424396</v>
      </c>
      <c r="H40" s="252">
        <v>29824</v>
      </c>
      <c r="I40" s="252"/>
      <c r="J40" s="252">
        <v>454220</v>
      </c>
      <c r="K40" s="252">
        <v>178853</v>
      </c>
      <c r="L40" s="252"/>
      <c r="M40" s="252">
        <v>94751</v>
      </c>
      <c r="N40" s="252">
        <v>3787</v>
      </c>
      <c r="O40" s="252">
        <v>98538</v>
      </c>
      <c r="P40" s="252">
        <v>697</v>
      </c>
    </row>
    <row r="41" spans="1:31" ht="12.75" customHeight="1" x14ac:dyDescent="0.2">
      <c r="A41" s="251">
        <v>2017</v>
      </c>
      <c r="B41" s="252">
        <v>19029</v>
      </c>
      <c r="C41" s="252">
        <v>48972</v>
      </c>
      <c r="D41" s="252">
        <v>68001</v>
      </c>
      <c r="E41" s="252">
        <v>19174</v>
      </c>
      <c r="F41" s="252"/>
      <c r="G41" s="252">
        <v>438468</v>
      </c>
      <c r="H41" s="252">
        <v>30287</v>
      </c>
      <c r="I41" s="252"/>
      <c r="J41" s="252">
        <v>468755</v>
      </c>
      <c r="K41" s="252">
        <v>189389</v>
      </c>
      <c r="L41" s="252"/>
      <c r="M41" s="252">
        <v>97866</v>
      </c>
      <c r="N41" s="252">
        <v>3766</v>
      </c>
      <c r="O41" s="252">
        <v>101632</v>
      </c>
      <c r="P41" s="252">
        <v>647</v>
      </c>
      <c r="Q41"/>
      <c r="R41"/>
      <c r="S41"/>
      <c r="T41"/>
    </row>
    <row r="42" spans="1:31" ht="12.75" customHeight="1" x14ac:dyDescent="0.2">
      <c r="A42" s="254">
        <v>2018</v>
      </c>
      <c r="B42" s="255">
        <v>19849</v>
      </c>
      <c r="C42" s="255">
        <v>49899</v>
      </c>
      <c r="D42" s="255">
        <v>69748</v>
      </c>
      <c r="E42" s="255">
        <v>20202</v>
      </c>
      <c r="F42" s="426"/>
      <c r="G42" s="255">
        <v>452475</v>
      </c>
      <c r="H42" s="255">
        <v>30291</v>
      </c>
      <c r="I42" s="426"/>
      <c r="J42" s="255">
        <v>482766</v>
      </c>
      <c r="K42" s="255">
        <v>201736</v>
      </c>
      <c r="L42" s="426"/>
      <c r="M42" s="255">
        <v>99751</v>
      </c>
      <c r="N42" s="255">
        <v>3787</v>
      </c>
      <c r="O42" s="255">
        <v>103538</v>
      </c>
      <c r="P42" s="255">
        <v>592</v>
      </c>
      <c r="Q42"/>
      <c r="R42"/>
      <c r="S42"/>
      <c r="T42"/>
      <c r="AA42"/>
      <c r="AB42"/>
      <c r="AC42"/>
      <c r="AD42"/>
      <c r="AE42" s="163"/>
    </row>
    <row r="43" spans="1:31" ht="12.75" customHeight="1" x14ac:dyDescent="0.2">
      <c r="B43" s="31"/>
      <c r="C43" s="31"/>
      <c r="D43" s="10"/>
      <c r="E43" s="10"/>
      <c r="F43" s="10"/>
      <c r="G43" s="164"/>
      <c r="J43" s="10"/>
      <c r="K43" s="10"/>
      <c r="L43" s="10"/>
      <c r="M43" s="10"/>
      <c r="Q43"/>
      <c r="R43"/>
      <c r="S43"/>
      <c r="T43"/>
    </row>
    <row r="51" spans="18:19" ht="18" customHeight="1" x14ac:dyDescent="0.2"/>
    <row r="56" spans="18:19" ht="12.75" customHeight="1" x14ac:dyDescent="0.2">
      <c r="R56" s="234"/>
      <c r="S56"/>
    </row>
    <row r="57" spans="18:19" ht="12.75" customHeight="1" x14ac:dyDescent="0.2">
      <c r="R57" s="234"/>
      <c r="S57"/>
    </row>
    <row r="58" spans="18:19" ht="12.75" customHeight="1" x14ac:dyDescent="0.2">
      <c r="R58" s="234"/>
      <c r="S58"/>
    </row>
    <row r="59" spans="18:19" ht="12.75" customHeight="1" x14ac:dyDescent="0.2">
      <c r="R59" s="234"/>
      <c r="S59"/>
    </row>
    <row r="60" spans="18:19" ht="12.75" customHeight="1" x14ac:dyDescent="0.2">
      <c r="R60" s="234"/>
      <c r="S60"/>
    </row>
    <row r="61" spans="18:19" ht="12.75" customHeight="1" x14ac:dyDescent="0.2">
      <c r="R61" s="234"/>
      <c r="S61"/>
    </row>
    <row r="62" spans="18:19" ht="12.75" customHeight="1" x14ac:dyDescent="0.2">
      <c r="R62" s="234"/>
      <c r="S62"/>
    </row>
    <row r="63" spans="18:19" ht="12.75" customHeight="1" x14ac:dyDescent="0.2">
      <c r="R63" s="234"/>
    </row>
    <row r="64" spans="18:19" ht="12.75" customHeight="1" x14ac:dyDescent="0.2">
      <c r="R64" s="234"/>
    </row>
    <row r="65" spans="18:18" ht="12.75" customHeight="1" x14ac:dyDescent="0.2">
      <c r="R65"/>
    </row>
  </sheetData>
  <mergeCells count="5">
    <mergeCell ref="C6:D6"/>
    <mergeCell ref="B30:E30"/>
    <mergeCell ref="G30:K30"/>
    <mergeCell ref="M29:P29"/>
    <mergeCell ref="B29:K29"/>
  </mergeCells>
  <phoneticPr fontId="29" type="noConversion"/>
  <pageMargins left="0.70866141732283472" right="0.15748031496062992" top="0.98425196850393704" bottom="0.55118110236220474" header="0.51181102362204722" footer="0.51181102362204722"/>
  <pageSetup paperSize="9" scale="78" orientation="portrait" r:id="rId1"/>
  <headerFooter alignWithMargins="0">
    <oddHeader>&amp;R&amp;"Arial,Fet"LASTBILAR</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5">
    <tabColor rgb="FF00B050"/>
    <pageSetUpPr fitToPage="1"/>
  </sheetPr>
  <dimension ref="A1:W70"/>
  <sheetViews>
    <sheetView showGridLines="0" zoomScaleNormal="100" workbookViewId="0"/>
  </sheetViews>
  <sheetFormatPr defaultColWidth="9.140625" defaultRowHeight="12.75" customHeight="1" x14ac:dyDescent="0.2"/>
  <cols>
    <col min="1" max="1" width="18" style="10" customWidth="1"/>
    <col min="2" max="2" width="7.5703125" style="31" customWidth="1"/>
    <col min="3" max="3" width="8.5703125" style="31" customWidth="1"/>
    <col min="4" max="4" width="10.140625" style="10" customWidth="1"/>
    <col min="5" max="6" width="8.140625" style="10" customWidth="1"/>
    <col min="7" max="7" width="9" style="164" customWidth="1"/>
    <col min="8" max="8" width="10.140625" style="164" customWidth="1"/>
    <col min="9" max="9" width="11.140625" style="10" customWidth="1"/>
    <col min="10" max="11" width="8.140625" style="10" customWidth="1"/>
    <col min="12" max="12" width="12.140625" style="10" customWidth="1"/>
    <col min="13" max="13" width="6.7109375" style="10" customWidth="1"/>
    <col min="14" max="14" width="6.7109375" style="31" customWidth="1"/>
    <col min="15" max="15" width="6" style="2" customWidth="1"/>
    <col min="16" max="16" width="8.42578125" style="163" customWidth="1"/>
    <col min="17" max="17" width="6" style="2" customWidth="1"/>
    <col min="18" max="18" width="5" style="2" customWidth="1"/>
    <col min="19" max="19" width="4" style="2" customWidth="1"/>
    <col min="20" max="20" width="7" style="2" customWidth="1"/>
    <col min="21" max="21" width="8.28515625" style="2" customWidth="1"/>
    <col min="22" max="22" width="7.85546875" style="2" customWidth="1"/>
    <col min="23" max="28" width="6.7109375" style="2" customWidth="1"/>
    <col min="29" max="16384" width="9.140625" style="2"/>
  </cols>
  <sheetData>
    <row r="1" spans="1:23" ht="12.75" customHeight="1" x14ac:dyDescent="0.2">
      <c r="B1" s="2"/>
      <c r="C1" s="2"/>
      <c r="D1" s="2"/>
      <c r="E1" s="2"/>
      <c r="F1" s="2"/>
      <c r="G1" s="2"/>
      <c r="H1" s="2"/>
      <c r="I1" s="2"/>
      <c r="J1" s="2"/>
    </row>
    <row r="2" spans="1:23" s="3" customFormat="1" ht="12.75" customHeight="1" x14ac:dyDescent="0.2">
      <c r="A2" s="62" t="s">
        <v>109</v>
      </c>
      <c r="B2" s="31"/>
      <c r="C2" s="31"/>
      <c r="D2" s="10"/>
      <c r="E2" s="10"/>
      <c r="F2" s="10"/>
      <c r="G2" s="164"/>
      <c r="H2" s="164"/>
      <c r="I2" s="10"/>
      <c r="J2" s="10"/>
      <c r="K2" s="17"/>
      <c r="L2" s="17"/>
      <c r="P2" s="2"/>
      <c r="Q2" s="2"/>
      <c r="V2" s="2"/>
      <c r="W2" s="2"/>
    </row>
    <row r="3" spans="1:23" s="3" customFormat="1" ht="12.75" customHeight="1" x14ac:dyDescent="0.2">
      <c r="A3" s="5" t="s">
        <v>589</v>
      </c>
      <c r="D3" s="17"/>
      <c r="E3" s="17"/>
      <c r="F3" s="17"/>
      <c r="G3" s="17"/>
      <c r="H3" s="17"/>
      <c r="I3" s="17"/>
      <c r="J3" s="17"/>
      <c r="K3" s="17"/>
      <c r="L3" s="17"/>
      <c r="P3" s="2"/>
      <c r="Q3" s="2"/>
      <c r="V3" s="2"/>
      <c r="W3" s="2"/>
    </row>
    <row r="4" spans="1:23" ht="12.75" customHeight="1" x14ac:dyDescent="0.2">
      <c r="A4" s="8" t="s">
        <v>590</v>
      </c>
      <c r="B4" s="2"/>
      <c r="C4" s="2"/>
      <c r="D4" s="13"/>
      <c r="E4" s="13"/>
      <c r="F4" s="13"/>
      <c r="G4" s="13"/>
      <c r="H4" s="13"/>
      <c r="I4" s="13"/>
      <c r="J4" s="13"/>
      <c r="K4" s="13"/>
      <c r="L4" s="2"/>
      <c r="M4" s="2"/>
      <c r="N4" s="2"/>
      <c r="P4" s="2"/>
    </row>
    <row r="5" spans="1:23" ht="12.75" customHeight="1" x14ac:dyDescent="0.2">
      <c r="A5" s="20"/>
      <c r="B5" s="15"/>
      <c r="C5" s="15"/>
      <c r="D5" s="109"/>
      <c r="E5" s="109"/>
      <c r="F5" s="109"/>
      <c r="G5" s="109"/>
      <c r="H5" s="109"/>
      <c r="I5" s="109"/>
      <c r="J5" s="109"/>
      <c r="K5" s="13"/>
      <c r="L5" s="2"/>
      <c r="M5" s="2"/>
      <c r="N5" s="2"/>
      <c r="P5" s="2"/>
    </row>
    <row r="6" spans="1:23" s="10" customFormat="1" ht="12.75" customHeight="1" x14ac:dyDescent="0.2">
      <c r="B6" s="11" t="s">
        <v>67</v>
      </c>
      <c r="C6" s="459" t="s">
        <v>68</v>
      </c>
      <c r="D6" s="459"/>
      <c r="E6" s="11" t="s">
        <v>69</v>
      </c>
      <c r="F6" s="11" t="s">
        <v>70</v>
      </c>
      <c r="G6" s="40" t="s">
        <v>443</v>
      </c>
      <c r="H6" s="11" t="s">
        <v>72</v>
      </c>
      <c r="I6" s="11" t="s">
        <v>131</v>
      </c>
      <c r="J6" s="157" t="s">
        <v>15</v>
      </c>
    </row>
    <row r="7" spans="1:23" s="10" customFormat="1" ht="12.75" customHeight="1" x14ac:dyDescent="0.2">
      <c r="B7" s="11"/>
      <c r="C7" s="11"/>
      <c r="D7" s="11" t="s">
        <v>73</v>
      </c>
      <c r="E7" s="11" t="s">
        <v>74</v>
      </c>
      <c r="F7" s="11"/>
      <c r="G7" s="21"/>
      <c r="H7" s="11" t="s">
        <v>75</v>
      </c>
      <c r="I7" s="11" t="s">
        <v>75</v>
      </c>
      <c r="J7" s="11"/>
    </row>
    <row r="8" spans="1:23" s="10" customFormat="1" ht="12.75" customHeight="1" x14ac:dyDescent="0.2">
      <c r="A8" s="10" t="s">
        <v>85</v>
      </c>
      <c r="B8" s="11"/>
      <c r="C8" s="11"/>
      <c r="D8" s="11" t="s">
        <v>76</v>
      </c>
      <c r="E8" s="11"/>
      <c r="F8" s="11"/>
      <c r="G8" s="21"/>
      <c r="H8" s="11" t="s">
        <v>77</v>
      </c>
      <c r="I8" s="11"/>
      <c r="J8" s="157"/>
      <c r="K8" s="28"/>
    </row>
    <row r="9" spans="1:23" s="10" customFormat="1" ht="12.75" customHeight="1" x14ac:dyDescent="0.2">
      <c r="A9" s="20" t="s">
        <v>86</v>
      </c>
      <c r="B9" s="78"/>
      <c r="C9" s="78"/>
      <c r="D9" s="90"/>
      <c r="E9" s="78"/>
      <c r="F9" s="78"/>
      <c r="G9" s="78"/>
      <c r="H9" s="90" t="s">
        <v>78</v>
      </c>
      <c r="I9" s="78"/>
      <c r="J9" s="158"/>
    </row>
    <row r="10" spans="1:23" ht="12.75" customHeight="1" x14ac:dyDescent="0.2">
      <c r="A10" s="165" t="s">
        <v>87</v>
      </c>
      <c r="B10" s="46">
        <v>12806</v>
      </c>
      <c r="C10" s="46">
        <v>40328</v>
      </c>
      <c r="D10" s="46">
        <v>166</v>
      </c>
      <c r="E10" s="46">
        <v>0</v>
      </c>
      <c r="F10" s="46">
        <v>2</v>
      </c>
      <c r="G10" s="46">
        <v>8</v>
      </c>
      <c r="H10" s="46">
        <v>0</v>
      </c>
      <c r="I10" s="46">
        <v>3293</v>
      </c>
      <c r="J10" s="46">
        <v>56437</v>
      </c>
      <c r="K10" s="13"/>
    </row>
    <row r="11" spans="1:23" ht="12.75" customHeight="1" x14ac:dyDescent="0.2">
      <c r="A11" s="12" t="s">
        <v>88</v>
      </c>
      <c r="B11" s="46">
        <v>51235</v>
      </c>
      <c r="C11" s="46">
        <v>312530</v>
      </c>
      <c r="D11" s="46">
        <v>2006</v>
      </c>
      <c r="E11" s="46">
        <v>2</v>
      </c>
      <c r="F11" s="46">
        <v>9</v>
      </c>
      <c r="G11" s="46">
        <v>75</v>
      </c>
      <c r="H11" s="46">
        <v>18</v>
      </c>
      <c r="I11" s="46">
        <v>54281</v>
      </c>
      <c r="J11" s="46">
        <v>418150</v>
      </c>
      <c r="K11" s="13"/>
    </row>
    <row r="12" spans="1:23" ht="12.75" customHeight="1" x14ac:dyDescent="0.2">
      <c r="A12" s="12" t="s">
        <v>89</v>
      </c>
      <c r="B12" s="46">
        <v>15607</v>
      </c>
      <c r="C12" s="46">
        <v>70149</v>
      </c>
      <c r="D12" s="46">
        <v>339</v>
      </c>
      <c r="E12" s="46">
        <v>1</v>
      </c>
      <c r="F12" s="46">
        <v>14</v>
      </c>
      <c r="G12" s="46">
        <v>116</v>
      </c>
      <c r="H12" s="46">
        <v>78</v>
      </c>
      <c r="I12" s="46">
        <v>12377</v>
      </c>
      <c r="J12" s="46">
        <v>98342</v>
      </c>
      <c r="K12" s="13"/>
    </row>
    <row r="13" spans="1:23" ht="12.75" customHeight="1" x14ac:dyDescent="0.2">
      <c r="A13" s="12" t="s">
        <v>90</v>
      </c>
      <c r="B13" s="46">
        <v>923</v>
      </c>
      <c r="C13" s="46">
        <v>2656</v>
      </c>
      <c r="D13" s="46">
        <v>62</v>
      </c>
      <c r="E13" s="46">
        <v>0</v>
      </c>
      <c r="F13" s="46">
        <v>6</v>
      </c>
      <c r="G13" s="46">
        <v>11</v>
      </c>
      <c r="H13" s="46">
        <v>20</v>
      </c>
      <c r="I13" s="46">
        <v>788</v>
      </c>
      <c r="J13" s="46">
        <v>4404</v>
      </c>
      <c r="K13" s="13"/>
    </row>
    <row r="14" spans="1:23" ht="12.75" customHeight="1" x14ac:dyDescent="0.2">
      <c r="A14" s="12" t="s">
        <v>91</v>
      </c>
      <c r="B14" s="46">
        <v>424</v>
      </c>
      <c r="C14" s="46">
        <v>679</v>
      </c>
      <c r="D14" s="46">
        <v>24</v>
      </c>
      <c r="E14" s="46">
        <v>0</v>
      </c>
      <c r="F14" s="46">
        <v>5</v>
      </c>
      <c r="G14" s="46">
        <v>2</v>
      </c>
      <c r="H14" s="46">
        <v>50</v>
      </c>
      <c r="I14" s="46">
        <v>512</v>
      </c>
      <c r="J14" s="46">
        <v>1672</v>
      </c>
      <c r="K14" s="13"/>
    </row>
    <row r="15" spans="1:23" ht="12.75" customHeight="1" x14ac:dyDescent="0.2">
      <c r="A15" s="12" t="s">
        <v>92</v>
      </c>
      <c r="B15" s="46">
        <v>386</v>
      </c>
      <c r="C15" s="46">
        <v>497</v>
      </c>
      <c r="D15" s="46">
        <v>62</v>
      </c>
      <c r="E15" s="46">
        <v>0</v>
      </c>
      <c r="F15" s="46">
        <v>7</v>
      </c>
      <c r="G15" s="46">
        <v>1</v>
      </c>
      <c r="H15" s="46">
        <v>13</v>
      </c>
      <c r="I15" s="46">
        <v>311</v>
      </c>
      <c r="J15" s="46">
        <v>1215</v>
      </c>
      <c r="K15" s="13"/>
    </row>
    <row r="16" spans="1:23" ht="12.75" customHeight="1" x14ac:dyDescent="0.2">
      <c r="A16" s="12" t="s">
        <v>93</v>
      </c>
      <c r="B16" s="46">
        <v>296</v>
      </c>
      <c r="C16" s="46">
        <v>631</v>
      </c>
      <c r="D16" s="46">
        <v>106</v>
      </c>
      <c r="E16" s="46">
        <v>0</v>
      </c>
      <c r="F16" s="46">
        <v>8</v>
      </c>
      <c r="G16" s="46">
        <v>2</v>
      </c>
      <c r="H16" s="46">
        <v>8</v>
      </c>
      <c r="I16" s="46">
        <v>324</v>
      </c>
      <c r="J16" s="46">
        <v>1269</v>
      </c>
      <c r="K16" s="13"/>
    </row>
    <row r="17" spans="1:11" ht="12.75" customHeight="1" x14ac:dyDescent="0.2">
      <c r="A17" s="12" t="s">
        <v>94</v>
      </c>
      <c r="B17" s="46">
        <v>230</v>
      </c>
      <c r="C17" s="46">
        <v>614</v>
      </c>
      <c r="D17" s="46">
        <v>84</v>
      </c>
      <c r="E17" s="46">
        <v>0</v>
      </c>
      <c r="F17" s="46">
        <v>4</v>
      </c>
      <c r="G17" s="46">
        <v>2</v>
      </c>
      <c r="H17" s="46">
        <v>21</v>
      </c>
      <c r="I17" s="46">
        <v>366</v>
      </c>
      <c r="J17" s="46">
        <v>1237</v>
      </c>
      <c r="K17" s="13"/>
    </row>
    <row r="18" spans="1:11" ht="12.75" customHeight="1" x14ac:dyDescent="0.2">
      <c r="A18" s="12" t="s">
        <v>95</v>
      </c>
      <c r="B18" s="46">
        <v>697</v>
      </c>
      <c r="C18" s="46">
        <v>1512</v>
      </c>
      <c r="D18" s="46">
        <v>175</v>
      </c>
      <c r="E18" s="46">
        <v>1</v>
      </c>
      <c r="F18" s="46">
        <v>10</v>
      </c>
      <c r="G18" s="46">
        <v>6</v>
      </c>
      <c r="H18" s="46">
        <v>15</v>
      </c>
      <c r="I18" s="46">
        <v>788</v>
      </c>
      <c r="J18" s="46">
        <v>3029</v>
      </c>
      <c r="K18" s="13"/>
    </row>
    <row r="19" spans="1:11" ht="12.75" customHeight="1" x14ac:dyDescent="0.2">
      <c r="A19" s="12" t="s">
        <v>96</v>
      </c>
      <c r="B19" s="46">
        <v>728</v>
      </c>
      <c r="C19" s="46">
        <v>765</v>
      </c>
      <c r="D19" s="46">
        <v>91</v>
      </c>
      <c r="E19" s="46">
        <v>1</v>
      </c>
      <c r="F19" s="46">
        <v>30</v>
      </c>
      <c r="G19" s="46">
        <v>4</v>
      </c>
      <c r="H19" s="46">
        <v>30</v>
      </c>
      <c r="I19" s="46">
        <v>758</v>
      </c>
      <c r="J19" s="46">
        <v>2316</v>
      </c>
      <c r="K19" s="13"/>
    </row>
    <row r="20" spans="1:11" ht="12.75" customHeight="1" x14ac:dyDescent="0.2">
      <c r="A20" s="12" t="s">
        <v>97</v>
      </c>
      <c r="B20" s="46">
        <v>533</v>
      </c>
      <c r="C20" s="46">
        <v>809</v>
      </c>
      <c r="D20" s="46">
        <v>252</v>
      </c>
      <c r="E20" s="46">
        <v>1</v>
      </c>
      <c r="F20" s="46">
        <v>39</v>
      </c>
      <c r="G20" s="46">
        <v>7</v>
      </c>
      <c r="H20" s="46">
        <v>97</v>
      </c>
      <c r="I20" s="46">
        <v>1103</v>
      </c>
      <c r="J20" s="46">
        <v>2589</v>
      </c>
      <c r="K20" s="13"/>
    </row>
    <row r="21" spans="1:11" ht="12.75" customHeight="1" x14ac:dyDescent="0.2">
      <c r="A21" s="12" t="s">
        <v>98</v>
      </c>
      <c r="B21" s="46">
        <v>910</v>
      </c>
      <c r="C21" s="46">
        <v>1928</v>
      </c>
      <c r="D21" s="46">
        <v>507</v>
      </c>
      <c r="E21" s="46">
        <v>1</v>
      </c>
      <c r="F21" s="46">
        <v>44</v>
      </c>
      <c r="G21" s="46">
        <v>16</v>
      </c>
      <c r="H21" s="46">
        <v>34</v>
      </c>
      <c r="I21" s="46">
        <v>1322</v>
      </c>
      <c r="J21" s="46">
        <v>4255</v>
      </c>
      <c r="K21" s="13"/>
    </row>
    <row r="22" spans="1:11" ht="12.75" customHeight="1" x14ac:dyDescent="0.2">
      <c r="A22" s="12" t="s">
        <v>99</v>
      </c>
      <c r="B22" s="46">
        <v>922</v>
      </c>
      <c r="C22" s="46">
        <v>1945</v>
      </c>
      <c r="D22" s="46">
        <v>517</v>
      </c>
      <c r="E22" s="46">
        <v>2</v>
      </c>
      <c r="F22" s="46">
        <v>84</v>
      </c>
      <c r="G22" s="46">
        <v>34</v>
      </c>
      <c r="H22" s="46">
        <v>44</v>
      </c>
      <c r="I22" s="46">
        <v>1098</v>
      </c>
      <c r="J22" s="46">
        <v>4129</v>
      </c>
      <c r="K22" s="13"/>
    </row>
    <row r="23" spans="1:11" ht="12.75" customHeight="1" x14ac:dyDescent="0.2">
      <c r="A23" s="12" t="s">
        <v>100</v>
      </c>
      <c r="B23" s="46">
        <v>546</v>
      </c>
      <c r="C23" s="46">
        <v>1267</v>
      </c>
      <c r="D23" s="46">
        <v>204</v>
      </c>
      <c r="E23" s="46">
        <v>3</v>
      </c>
      <c r="F23" s="46">
        <v>97</v>
      </c>
      <c r="G23" s="46">
        <v>249</v>
      </c>
      <c r="H23" s="46">
        <v>70</v>
      </c>
      <c r="I23" s="46">
        <v>1271</v>
      </c>
      <c r="J23" s="46">
        <v>3503</v>
      </c>
      <c r="K23" s="13"/>
    </row>
    <row r="24" spans="1:11" ht="12.75" customHeight="1" x14ac:dyDescent="0.2">
      <c r="A24" s="12" t="s">
        <v>101</v>
      </c>
      <c r="B24" s="46">
        <v>451</v>
      </c>
      <c r="C24" s="46">
        <v>288</v>
      </c>
      <c r="D24" s="46">
        <v>32</v>
      </c>
      <c r="E24" s="46">
        <v>3</v>
      </c>
      <c r="F24" s="46">
        <v>137</v>
      </c>
      <c r="G24" s="46">
        <v>637</v>
      </c>
      <c r="H24" s="46">
        <v>67</v>
      </c>
      <c r="I24" s="46">
        <v>998</v>
      </c>
      <c r="J24" s="46">
        <v>2581</v>
      </c>
      <c r="K24" s="13"/>
    </row>
    <row r="25" spans="1:11" ht="12.75" customHeight="1" x14ac:dyDescent="0.2">
      <c r="A25" s="12" t="s">
        <v>102</v>
      </c>
      <c r="B25" s="46">
        <v>641</v>
      </c>
      <c r="C25" s="46">
        <v>231</v>
      </c>
      <c r="D25" s="46">
        <v>151</v>
      </c>
      <c r="E25" s="46">
        <v>16</v>
      </c>
      <c r="F25" s="46">
        <v>179</v>
      </c>
      <c r="G25" s="46">
        <v>621</v>
      </c>
      <c r="H25" s="46">
        <v>98</v>
      </c>
      <c r="I25" s="46">
        <v>1022</v>
      </c>
      <c r="J25" s="46">
        <v>2808</v>
      </c>
      <c r="K25" s="13"/>
    </row>
    <row r="26" spans="1:11" ht="12.75" customHeight="1" x14ac:dyDescent="0.2">
      <c r="A26" s="12" t="s">
        <v>103</v>
      </c>
      <c r="B26" s="46">
        <v>969</v>
      </c>
      <c r="C26" s="46">
        <v>1461</v>
      </c>
      <c r="D26" s="46">
        <v>1119</v>
      </c>
      <c r="E26" s="46">
        <v>26</v>
      </c>
      <c r="F26" s="46">
        <v>306</v>
      </c>
      <c r="G26" s="46">
        <v>583</v>
      </c>
      <c r="H26" s="46">
        <v>78</v>
      </c>
      <c r="I26" s="46">
        <v>1356</v>
      </c>
      <c r="J26" s="46">
        <v>4779</v>
      </c>
      <c r="K26" s="13"/>
    </row>
    <row r="27" spans="1:11" ht="12.75" customHeight="1" x14ac:dyDescent="0.2">
      <c r="A27" s="12" t="s">
        <v>104</v>
      </c>
      <c r="B27" s="46">
        <v>1113</v>
      </c>
      <c r="C27" s="46">
        <v>3918</v>
      </c>
      <c r="D27" s="46">
        <v>2020</v>
      </c>
      <c r="E27" s="46">
        <v>175</v>
      </c>
      <c r="F27" s="46">
        <v>370</v>
      </c>
      <c r="G27" s="46">
        <v>130</v>
      </c>
      <c r="H27" s="46">
        <v>125</v>
      </c>
      <c r="I27" s="46">
        <v>2217</v>
      </c>
      <c r="J27" s="46">
        <v>8048</v>
      </c>
      <c r="K27" s="13"/>
    </row>
    <row r="28" spans="1:11" ht="12.75" customHeight="1" x14ac:dyDescent="0.2">
      <c r="A28" s="12" t="s">
        <v>105</v>
      </c>
      <c r="B28" s="46">
        <v>1157</v>
      </c>
      <c r="C28" s="46">
        <v>3040</v>
      </c>
      <c r="D28" s="46">
        <v>1052</v>
      </c>
      <c r="E28" s="46">
        <v>186</v>
      </c>
      <c r="F28" s="46">
        <v>403</v>
      </c>
      <c r="G28" s="46">
        <v>80</v>
      </c>
      <c r="H28" s="46">
        <v>203</v>
      </c>
      <c r="I28" s="46">
        <v>3091</v>
      </c>
      <c r="J28" s="46">
        <v>8160</v>
      </c>
      <c r="K28" s="13"/>
    </row>
    <row r="29" spans="1:11" ht="12.75" customHeight="1" x14ac:dyDescent="0.2">
      <c r="A29" s="12" t="s">
        <v>106</v>
      </c>
      <c r="B29" s="46">
        <v>689</v>
      </c>
      <c r="C29" s="46">
        <v>1035</v>
      </c>
      <c r="D29" s="46">
        <v>252</v>
      </c>
      <c r="E29" s="46">
        <v>89</v>
      </c>
      <c r="F29" s="46">
        <v>324</v>
      </c>
      <c r="G29" s="46">
        <v>162</v>
      </c>
      <c r="H29" s="46">
        <v>412</v>
      </c>
      <c r="I29" s="46">
        <v>2814</v>
      </c>
      <c r="J29" s="46">
        <v>5525</v>
      </c>
      <c r="K29" s="13"/>
    </row>
    <row r="30" spans="1:11" ht="12.75" customHeight="1" x14ac:dyDescent="0.2">
      <c r="A30" s="12" t="s">
        <v>107</v>
      </c>
      <c r="B30" s="46">
        <v>487</v>
      </c>
      <c r="C30" s="46">
        <v>306</v>
      </c>
      <c r="D30" s="46">
        <v>48</v>
      </c>
      <c r="E30" s="46">
        <v>370</v>
      </c>
      <c r="F30" s="46">
        <v>140</v>
      </c>
      <c r="G30" s="46">
        <v>1095</v>
      </c>
      <c r="H30" s="46">
        <v>718</v>
      </c>
      <c r="I30" s="46">
        <v>2487</v>
      </c>
      <c r="J30" s="46">
        <v>5603</v>
      </c>
      <c r="K30" s="13"/>
    </row>
    <row r="31" spans="1:11" ht="12.75" customHeight="1" x14ac:dyDescent="0.2">
      <c r="A31" s="12" t="s">
        <v>108</v>
      </c>
      <c r="B31" s="46">
        <v>523</v>
      </c>
      <c r="C31" s="46">
        <v>93</v>
      </c>
      <c r="D31" s="46">
        <v>22</v>
      </c>
      <c r="E31" s="46">
        <v>933</v>
      </c>
      <c r="F31" s="46">
        <v>177</v>
      </c>
      <c r="G31" s="46">
        <v>5194</v>
      </c>
      <c r="H31" s="46">
        <v>1648</v>
      </c>
      <c r="I31" s="46">
        <v>7395</v>
      </c>
      <c r="J31" s="46">
        <v>15963</v>
      </c>
      <c r="K31" s="13"/>
    </row>
    <row r="32" spans="1:11" ht="12.75" customHeight="1" x14ac:dyDescent="0.2">
      <c r="A32" s="187" t="s">
        <v>39</v>
      </c>
      <c r="B32" s="46">
        <v>5</v>
      </c>
      <c r="C32" s="46">
        <v>18</v>
      </c>
      <c r="D32" s="46">
        <v>1</v>
      </c>
      <c r="E32" s="46">
        <v>0</v>
      </c>
      <c r="F32" s="46">
        <v>0</v>
      </c>
      <c r="G32" s="46">
        <v>0</v>
      </c>
      <c r="H32" s="46">
        <v>0</v>
      </c>
      <c r="I32" s="46">
        <v>15</v>
      </c>
      <c r="J32" s="46">
        <v>38</v>
      </c>
      <c r="K32" s="13"/>
    </row>
    <row r="33" spans="1:22" s="167" customFormat="1" ht="12.75" customHeight="1" x14ac:dyDescent="0.2">
      <c r="A33" s="128" t="s">
        <v>48</v>
      </c>
      <c r="B33" s="52">
        <f>SUM(B10:B32)</f>
        <v>92278</v>
      </c>
      <c r="C33" s="52">
        <f t="shared" ref="C33:J33" si="0">SUM(C10:C32)</f>
        <v>446700</v>
      </c>
      <c r="D33" s="52">
        <f t="shared" si="0"/>
        <v>9292</v>
      </c>
      <c r="E33" s="52">
        <f t="shared" si="0"/>
        <v>1810</v>
      </c>
      <c r="F33" s="52">
        <f t="shared" si="0"/>
        <v>2395</v>
      </c>
      <c r="G33" s="52">
        <f t="shared" si="0"/>
        <v>9035</v>
      </c>
      <c r="H33" s="52">
        <f t="shared" si="0"/>
        <v>3847</v>
      </c>
      <c r="I33" s="52">
        <f t="shared" si="0"/>
        <v>99987</v>
      </c>
      <c r="J33" s="52">
        <f t="shared" si="0"/>
        <v>656052</v>
      </c>
      <c r="K33" s="13"/>
      <c r="L33" s="166"/>
      <c r="N33" s="168"/>
    </row>
    <row r="34" spans="1:22" ht="12.75" customHeight="1" x14ac:dyDescent="0.2">
      <c r="A34" s="28" t="s">
        <v>321</v>
      </c>
      <c r="H34" s="10"/>
      <c r="L34" s="31"/>
      <c r="M34" s="2"/>
      <c r="N34" s="163"/>
      <c r="P34" s="2"/>
    </row>
    <row r="35" spans="1:22" ht="12.75" customHeight="1" x14ac:dyDescent="0.2">
      <c r="B35"/>
      <c r="C35"/>
      <c r="D35"/>
      <c r="E35"/>
      <c r="F35"/>
      <c r="G35"/>
      <c r="H35"/>
      <c r="I35"/>
      <c r="J35"/>
      <c r="K35" s="2"/>
      <c r="L35" s="163"/>
      <c r="M35" s="2"/>
      <c r="N35" s="2"/>
      <c r="P35" s="2"/>
    </row>
    <row r="36" spans="1:22" ht="12.75" customHeight="1" x14ac:dyDescent="0.2">
      <c r="B36"/>
      <c r="C36"/>
      <c r="D36"/>
      <c r="E36"/>
      <c r="F36"/>
      <c r="G36"/>
      <c r="H36"/>
      <c r="I36"/>
      <c r="J36"/>
      <c r="K36" s="2"/>
      <c r="L36" s="163"/>
      <c r="M36" s="2"/>
      <c r="N36" s="2"/>
      <c r="P36" s="2"/>
    </row>
    <row r="37" spans="1:22" s="3" customFormat="1" ht="12.75" customHeight="1" x14ac:dyDescent="0.2">
      <c r="A37" s="47"/>
      <c r="B37"/>
      <c r="C37"/>
      <c r="D37"/>
      <c r="E37"/>
      <c r="F37"/>
      <c r="G37"/>
      <c r="H37"/>
      <c r="I37"/>
      <c r="J37"/>
      <c r="K37" s="47"/>
      <c r="L37" s="47"/>
      <c r="M37" s="169"/>
      <c r="O37" s="170"/>
      <c r="U37" s="2"/>
      <c r="V37" s="2"/>
    </row>
    <row r="38" spans="1:22" ht="12.75" customHeight="1" x14ac:dyDescent="0.2">
      <c r="A38" s="62" t="s">
        <v>127</v>
      </c>
      <c r="B38" s="3"/>
      <c r="C38" s="3"/>
      <c r="D38" s="17"/>
      <c r="E38" s="17"/>
      <c r="F38" s="17"/>
      <c r="G38" s="17"/>
      <c r="H38" s="17"/>
      <c r="I38" s="17"/>
      <c r="J38" s="17"/>
      <c r="K38" s="3"/>
      <c r="L38" s="2"/>
      <c r="M38" s="2"/>
      <c r="N38" s="2"/>
      <c r="P38" s="2"/>
    </row>
    <row r="39" spans="1:22" ht="12.75" customHeight="1" x14ac:dyDescent="0.2">
      <c r="A39" s="7" t="s">
        <v>587</v>
      </c>
      <c r="B39" s="3"/>
      <c r="C39" s="3"/>
      <c r="D39" s="17"/>
      <c r="E39" s="17"/>
      <c r="F39" s="17"/>
      <c r="G39" s="17"/>
      <c r="H39" s="17"/>
      <c r="I39" s="17"/>
      <c r="J39" s="17"/>
      <c r="K39" s="3"/>
      <c r="L39" s="2"/>
      <c r="M39" s="2"/>
      <c r="N39" s="2"/>
      <c r="P39" s="2"/>
    </row>
    <row r="40" spans="1:22" ht="12.75" customHeight="1" x14ac:dyDescent="0.2">
      <c r="A40" s="8" t="s">
        <v>588</v>
      </c>
      <c r="B40" s="2"/>
      <c r="C40" s="2"/>
      <c r="D40" s="13"/>
      <c r="E40" s="13"/>
      <c r="F40" s="13"/>
      <c r="G40" s="13"/>
      <c r="H40" s="13"/>
      <c r="I40" s="13"/>
      <c r="J40" s="13"/>
      <c r="K40" s="2"/>
      <c r="L40" s="2"/>
      <c r="M40" s="2"/>
      <c r="N40" s="2"/>
      <c r="P40" s="2"/>
    </row>
    <row r="41" spans="1:22" ht="12.75" customHeight="1" x14ac:dyDescent="0.2">
      <c r="A41" s="20"/>
      <c r="B41" s="15"/>
      <c r="C41" s="15"/>
      <c r="D41" s="109"/>
      <c r="E41" s="109"/>
      <c r="F41" s="109"/>
      <c r="G41" s="109"/>
      <c r="H41" s="109"/>
      <c r="I41" s="109"/>
      <c r="J41" s="109"/>
      <c r="K41" s="2"/>
      <c r="L41" s="2"/>
      <c r="M41" s="2"/>
      <c r="N41" s="2"/>
      <c r="P41" s="2"/>
    </row>
    <row r="42" spans="1:22" s="10" customFormat="1" ht="12.75" customHeight="1" x14ac:dyDescent="0.2">
      <c r="B42" s="11" t="s">
        <v>67</v>
      </c>
      <c r="C42" s="459" t="s">
        <v>68</v>
      </c>
      <c r="D42" s="459"/>
      <c r="E42" s="11" t="s">
        <v>69</v>
      </c>
      <c r="F42" s="11" t="s">
        <v>70</v>
      </c>
      <c r="G42" s="11" t="s">
        <v>71</v>
      </c>
      <c r="H42" s="11" t="s">
        <v>72</v>
      </c>
      <c r="I42" s="11" t="s">
        <v>131</v>
      </c>
      <c r="J42" s="157" t="s">
        <v>15</v>
      </c>
    </row>
    <row r="43" spans="1:22" s="10" customFormat="1" ht="12.75" customHeight="1" x14ac:dyDescent="0.2">
      <c r="D43" s="11" t="s">
        <v>73</v>
      </c>
      <c r="E43" s="11" t="s">
        <v>74</v>
      </c>
      <c r="F43" s="11"/>
      <c r="G43" s="21"/>
      <c r="H43" s="11" t="s">
        <v>75</v>
      </c>
      <c r="I43" s="11" t="s">
        <v>75</v>
      </c>
      <c r="J43" s="11"/>
    </row>
    <row r="44" spans="1:22" s="10" customFormat="1" ht="12.75" customHeight="1" x14ac:dyDescent="0.2">
      <c r="A44" s="89"/>
      <c r="D44" s="11" t="s">
        <v>76</v>
      </c>
      <c r="E44" s="11"/>
      <c r="F44" s="11"/>
      <c r="G44" s="21"/>
      <c r="H44" s="11" t="s">
        <v>77</v>
      </c>
      <c r="I44" s="11"/>
      <c r="J44" s="157"/>
      <c r="L44" s="31"/>
    </row>
    <row r="45" spans="1:22" s="10" customFormat="1" ht="12.75" customHeight="1" x14ac:dyDescent="0.2">
      <c r="A45" s="20" t="s">
        <v>110</v>
      </c>
      <c r="B45" s="78"/>
      <c r="C45" s="78"/>
      <c r="D45" s="20"/>
      <c r="E45" s="78"/>
      <c r="F45" s="78"/>
      <c r="G45" s="78"/>
      <c r="H45" s="90" t="s">
        <v>78</v>
      </c>
      <c r="I45" s="78"/>
      <c r="J45" s="158"/>
    </row>
    <row r="46" spans="1:22" ht="12.75" customHeight="1" x14ac:dyDescent="0.2">
      <c r="A46" s="111" t="s">
        <v>111</v>
      </c>
      <c r="B46" s="46">
        <v>6876</v>
      </c>
      <c r="C46" s="46">
        <v>1375</v>
      </c>
      <c r="D46" s="46">
        <v>0</v>
      </c>
      <c r="E46" s="46">
        <v>0</v>
      </c>
      <c r="F46" s="46">
        <v>0</v>
      </c>
      <c r="G46" s="46">
        <v>0</v>
      </c>
      <c r="H46" s="46">
        <v>0</v>
      </c>
      <c r="I46" s="46">
        <v>79</v>
      </c>
      <c r="J46" s="46">
        <v>8330</v>
      </c>
      <c r="K46" s="13"/>
    </row>
    <row r="47" spans="1:22" ht="12.75" customHeight="1" x14ac:dyDescent="0.2">
      <c r="A47" s="44" t="s">
        <v>112</v>
      </c>
      <c r="B47" s="46">
        <v>5105</v>
      </c>
      <c r="C47" s="46">
        <v>61514</v>
      </c>
      <c r="D47" s="46">
        <v>15</v>
      </c>
      <c r="E47" s="46">
        <v>0</v>
      </c>
      <c r="F47" s="46">
        <v>1</v>
      </c>
      <c r="G47" s="46">
        <v>0</v>
      </c>
      <c r="H47" s="46">
        <v>0</v>
      </c>
      <c r="I47" s="46">
        <v>697</v>
      </c>
      <c r="J47" s="46">
        <v>67317</v>
      </c>
      <c r="K47" s="13"/>
    </row>
    <row r="48" spans="1:22" ht="12.75" customHeight="1" x14ac:dyDescent="0.2">
      <c r="A48" s="44" t="s">
        <v>113</v>
      </c>
      <c r="B48" s="46">
        <v>6365</v>
      </c>
      <c r="C48" s="46">
        <v>161350</v>
      </c>
      <c r="D48" s="46">
        <v>103</v>
      </c>
      <c r="E48" s="46">
        <v>0</v>
      </c>
      <c r="F48" s="46">
        <v>0</v>
      </c>
      <c r="G48" s="46">
        <v>2</v>
      </c>
      <c r="H48" s="46">
        <v>2</v>
      </c>
      <c r="I48" s="46">
        <v>1817</v>
      </c>
      <c r="J48" s="46">
        <v>169536</v>
      </c>
      <c r="K48" s="13"/>
    </row>
    <row r="49" spans="1:16" ht="12.75" customHeight="1" x14ac:dyDescent="0.2">
      <c r="A49" s="44" t="s">
        <v>114</v>
      </c>
      <c r="B49" s="46">
        <v>44037</v>
      </c>
      <c r="C49" s="46">
        <v>102239</v>
      </c>
      <c r="D49" s="46">
        <v>190</v>
      </c>
      <c r="E49" s="46">
        <v>1</v>
      </c>
      <c r="F49" s="46">
        <v>3</v>
      </c>
      <c r="G49" s="46">
        <v>3</v>
      </c>
      <c r="H49" s="46">
        <v>4</v>
      </c>
      <c r="I49" s="46">
        <v>29487</v>
      </c>
      <c r="J49" s="46">
        <v>175774</v>
      </c>
      <c r="K49" s="13"/>
    </row>
    <row r="50" spans="1:16" ht="12.75" customHeight="1" x14ac:dyDescent="0.2">
      <c r="A50" s="44" t="s">
        <v>115</v>
      </c>
      <c r="B50" s="46">
        <v>16790</v>
      </c>
      <c r="C50" s="46">
        <v>96966</v>
      </c>
      <c r="D50" s="46">
        <v>2193</v>
      </c>
      <c r="E50" s="46">
        <v>2</v>
      </c>
      <c r="F50" s="46">
        <v>9</v>
      </c>
      <c r="G50" s="46">
        <v>171</v>
      </c>
      <c r="H50" s="46">
        <v>100</v>
      </c>
      <c r="I50" s="46">
        <v>37080</v>
      </c>
      <c r="J50" s="46">
        <v>151118</v>
      </c>
      <c r="K50" s="13"/>
    </row>
    <row r="51" spans="1:16" ht="12.75" customHeight="1" x14ac:dyDescent="0.2">
      <c r="A51" s="44" t="s">
        <v>116</v>
      </c>
      <c r="B51" s="46">
        <v>1776</v>
      </c>
      <c r="C51" s="46">
        <v>2175</v>
      </c>
      <c r="D51" s="46">
        <v>77</v>
      </c>
      <c r="E51" s="46">
        <v>0</v>
      </c>
      <c r="F51" s="46">
        <v>9</v>
      </c>
      <c r="G51" s="46">
        <v>34</v>
      </c>
      <c r="H51" s="46">
        <v>68</v>
      </c>
      <c r="I51" s="46">
        <v>937</v>
      </c>
      <c r="J51" s="46">
        <v>4999</v>
      </c>
      <c r="K51" s="13"/>
    </row>
    <row r="52" spans="1:16" ht="12.75" customHeight="1" x14ac:dyDescent="0.2">
      <c r="A52" s="44" t="s">
        <v>117</v>
      </c>
      <c r="B52" s="46">
        <v>1148</v>
      </c>
      <c r="C52" s="46">
        <v>1510</v>
      </c>
      <c r="D52" s="46">
        <v>129</v>
      </c>
      <c r="E52" s="46">
        <v>2</v>
      </c>
      <c r="F52" s="46">
        <v>16</v>
      </c>
      <c r="G52" s="46">
        <v>9</v>
      </c>
      <c r="H52" s="46">
        <v>47</v>
      </c>
      <c r="I52" s="46">
        <v>1132</v>
      </c>
      <c r="J52" s="46">
        <v>3864</v>
      </c>
      <c r="K52" s="13"/>
    </row>
    <row r="53" spans="1:16" ht="12.75" customHeight="1" x14ac:dyDescent="0.2">
      <c r="A53" s="44" t="s">
        <v>118</v>
      </c>
      <c r="B53" s="46">
        <v>990</v>
      </c>
      <c r="C53" s="46">
        <v>2523</v>
      </c>
      <c r="D53" s="46">
        <v>321</v>
      </c>
      <c r="E53" s="46">
        <v>0</v>
      </c>
      <c r="F53" s="46">
        <v>21</v>
      </c>
      <c r="G53" s="46">
        <v>8</v>
      </c>
      <c r="H53" s="46">
        <v>51</v>
      </c>
      <c r="I53" s="46">
        <v>1089</v>
      </c>
      <c r="J53" s="46">
        <v>4682</v>
      </c>
      <c r="K53" s="13"/>
    </row>
    <row r="54" spans="1:16" ht="12.75" customHeight="1" x14ac:dyDescent="0.2">
      <c r="A54" s="44" t="s">
        <v>119</v>
      </c>
      <c r="B54" s="46">
        <v>1186</v>
      </c>
      <c r="C54" s="46">
        <v>2455</v>
      </c>
      <c r="D54" s="46">
        <v>517</v>
      </c>
      <c r="E54" s="46">
        <v>2</v>
      </c>
      <c r="F54" s="46">
        <v>52</v>
      </c>
      <c r="G54" s="46">
        <v>29</v>
      </c>
      <c r="H54" s="46">
        <v>41</v>
      </c>
      <c r="I54" s="46">
        <v>1441</v>
      </c>
      <c r="J54" s="46">
        <v>5206</v>
      </c>
      <c r="K54" s="13"/>
    </row>
    <row r="55" spans="1:16" ht="12.75" customHeight="1" x14ac:dyDescent="0.2">
      <c r="A55" s="44" t="s">
        <v>120</v>
      </c>
      <c r="B55" s="46">
        <v>1515</v>
      </c>
      <c r="C55" s="46">
        <v>3943</v>
      </c>
      <c r="D55" s="46">
        <v>976</v>
      </c>
      <c r="E55" s="46">
        <v>4</v>
      </c>
      <c r="F55" s="46">
        <v>69</v>
      </c>
      <c r="G55" s="46">
        <v>1583</v>
      </c>
      <c r="H55" s="46">
        <v>258</v>
      </c>
      <c r="I55" s="46">
        <v>3420</v>
      </c>
      <c r="J55" s="46">
        <v>10792</v>
      </c>
      <c r="K55" s="13"/>
    </row>
    <row r="56" spans="1:16" ht="12.75" customHeight="1" x14ac:dyDescent="0.2">
      <c r="A56" s="44" t="s">
        <v>121</v>
      </c>
      <c r="B56" s="46">
        <v>587</v>
      </c>
      <c r="C56" s="46">
        <v>453</v>
      </c>
      <c r="D56" s="46">
        <v>101</v>
      </c>
      <c r="E56" s="46">
        <v>3</v>
      </c>
      <c r="F56" s="46">
        <v>17</v>
      </c>
      <c r="G56" s="46">
        <v>544</v>
      </c>
      <c r="H56" s="46">
        <v>82</v>
      </c>
      <c r="I56" s="46">
        <v>486</v>
      </c>
      <c r="J56" s="46">
        <v>2172</v>
      </c>
      <c r="K56" s="13"/>
    </row>
    <row r="57" spans="1:16" ht="12.75" customHeight="1" x14ac:dyDescent="0.2">
      <c r="A57" s="44" t="s">
        <v>122</v>
      </c>
      <c r="B57" s="46">
        <v>309</v>
      </c>
      <c r="C57" s="46">
        <v>31</v>
      </c>
      <c r="D57" s="46">
        <v>0</v>
      </c>
      <c r="E57" s="46">
        <v>6</v>
      </c>
      <c r="F57" s="46">
        <v>13</v>
      </c>
      <c r="G57" s="46">
        <v>79</v>
      </c>
      <c r="H57" s="46">
        <v>19</v>
      </c>
      <c r="I57" s="46">
        <v>175</v>
      </c>
      <c r="J57" s="46">
        <v>632</v>
      </c>
      <c r="K57" s="13"/>
    </row>
    <row r="58" spans="1:16" ht="12.75" customHeight="1" x14ac:dyDescent="0.2">
      <c r="A58" s="44" t="s">
        <v>123</v>
      </c>
      <c r="B58" s="46">
        <v>788</v>
      </c>
      <c r="C58" s="46">
        <v>695</v>
      </c>
      <c r="D58" s="46">
        <v>271</v>
      </c>
      <c r="E58" s="46">
        <v>18</v>
      </c>
      <c r="F58" s="46">
        <v>177</v>
      </c>
      <c r="G58" s="46">
        <v>620</v>
      </c>
      <c r="H58" s="46">
        <v>191</v>
      </c>
      <c r="I58" s="46">
        <v>2295</v>
      </c>
      <c r="J58" s="46">
        <v>4784</v>
      </c>
      <c r="K58" s="13"/>
    </row>
    <row r="59" spans="1:16" ht="12.75" customHeight="1" x14ac:dyDescent="0.2">
      <c r="A59" s="44" t="s">
        <v>124</v>
      </c>
      <c r="B59" s="46">
        <v>2500</v>
      </c>
      <c r="C59" s="46">
        <v>8477</v>
      </c>
      <c r="D59" s="46">
        <v>4001</v>
      </c>
      <c r="E59" s="46">
        <v>198</v>
      </c>
      <c r="F59" s="46">
        <v>1298</v>
      </c>
      <c r="G59" s="46">
        <v>4501</v>
      </c>
      <c r="H59" s="46">
        <v>1501</v>
      </c>
      <c r="I59" s="46">
        <v>8979</v>
      </c>
      <c r="J59" s="46">
        <v>27454</v>
      </c>
      <c r="K59" s="13"/>
    </row>
    <row r="60" spans="1:16" ht="12.75" customHeight="1" x14ac:dyDescent="0.2">
      <c r="A60" s="44" t="s">
        <v>125</v>
      </c>
      <c r="B60" s="46">
        <v>892</v>
      </c>
      <c r="C60" s="46">
        <v>930</v>
      </c>
      <c r="D60" s="46">
        <v>369</v>
      </c>
      <c r="E60" s="46">
        <v>1410</v>
      </c>
      <c r="F60" s="46">
        <v>382</v>
      </c>
      <c r="G60" s="46">
        <v>790</v>
      </c>
      <c r="H60" s="46">
        <v>346</v>
      </c>
      <c r="I60" s="46">
        <v>2979</v>
      </c>
      <c r="J60" s="46">
        <v>7729</v>
      </c>
      <c r="K60" s="13"/>
    </row>
    <row r="61" spans="1:16" ht="12.75" customHeight="1" x14ac:dyDescent="0.2">
      <c r="A61" s="44" t="s">
        <v>126</v>
      </c>
      <c r="B61" s="46">
        <v>1414</v>
      </c>
      <c r="C61" s="46">
        <v>64</v>
      </c>
      <c r="D61" s="46">
        <v>29</v>
      </c>
      <c r="E61" s="46">
        <v>164</v>
      </c>
      <c r="F61" s="46">
        <v>328</v>
      </c>
      <c r="G61" s="46">
        <v>662</v>
      </c>
      <c r="H61" s="46">
        <v>1137</v>
      </c>
      <c r="I61" s="46">
        <v>7894</v>
      </c>
      <c r="J61" s="46">
        <v>11663</v>
      </c>
      <c r="K61" s="13"/>
    </row>
    <row r="62" spans="1:16" s="3" customFormat="1" ht="12.75" customHeight="1" x14ac:dyDescent="0.2">
      <c r="A62" s="134" t="s">
        <v>15</v>
      </c>
      <c r="B62" s="53">
        <f t="shared" ref="B62:J62" si="1">SUM(B46:B61)</f>
        <v>92278</v>
      </c>
      <c r="C62" s="53">
        <f t="shared" si="1"/>
        <v>446700</v>
      </c>
      <c r="D62" s="53">
        <f t="shared" si="1"/>
        <v>9292</v>
      </c>
      <c r="E62" s="53">
        <f t="shared" si="1"/>
        <v>1810</v>
      </c>
      <c r="F62" s="53">
        <f t="shared" si="1"/>
        <v>2395</v>
      </c>
      <c r="G62" s="53">
        <f t="shared" si="1"/>
        <v>9035</v>
      </c>
      <c r="H62" s="53">
        <f t="shared" si="1"/>
        <v>3847</v>
      </c>
      <c r="I62" s="53">
        <f t="shared" si="1"/>
        <v>99987</v>
      </c>
      <c r="J62" s="53">
        <f t="shared" si="1"/>
        <v>656052</v>
      </c>
      <c r="L62" s="13"/>
      <c r="M62" s="17"/>
    </row>
    <row r="63" spans="1:16" ht="12.75" customHeight="1" x14ac:dyDescent="0.2">
      <c r="A63" s="171" t="s">
        <v>333</v>
      </c>
      <c r="B63" s="112">
        <f>SUM(B46:B50)</f>
        <v>79173</v>
      </c>
      <c r="C63" s="112">
        <f t="shared" ref="C63:J63" si="2">SUM(C46:C50)</f>
        <v>423444</v>
      </c>
      <c r="D63" s="112">
        <f t="shared" si="2"/>
        <v>2501</v>
      </c>
      <c r="E63" s="112">
        <f t="shared" si="2"/>
        <v>3</v>
      </c>
      <c r="F63" s="112">
        <f t="shared" si="2"/>
        <v>13</v>
      </c>
      <c r="G63" s="112">
        <f t="shared" si="2"/>
        <v>176</v>
      </c>
      <c r="H63" s="112">
        <f t="shared" si="2"/>
        <v>106</v>
      </c>
      <c r="I63" s="112">
        <f t="shared" si="2"/>
        <v>69160</v>
      </c>
      <c r="J63" s="112">
        <f t="shared" si="2"/>
        <v>572075</v>
      </c>
      <c r="K63" s="2"/>
      <c r="L63" s="13"/>
      <c r="M63" s="13"/>
      <c r="N63" s="2"/>
      <c r="P63" s="2"/>
    </row>
    <row r="64" spans="1:16" s="141" customFormat="1" ht="12.75" customHeight="1" x14ac:dyDescent="0.2">
      <c r="A64" s="286" t="s">
        <v>458</v>
      </c>
      <c r="B64" s="172">
        <f>SUM(B51:B61)</f>
        <v>13105</v>
      </c>
      <c r="C64" s="172">
        <f t="shared" ref="C64:J64" si="3">SUM(C51:C61)</f>
        <v>23256</v>
      </c>
      <c r="D64" s="172">
        <f t="shared" si="3"/>
        <v>6791</v>
      </c>
      <c r="E64" s="172">
        <f t="shared" si="3"/>
        <v>1807</v>
      </c>
      <c r="F64" s="172">
        <f t="shared" si="3"/>
        <v>2382</v>
      </c>
      <c r="G64" s="172">
        <f t="shared" si="3"/>
        <v>8859</v>
      </c>
      <c r="H64" s="172">
        <f t="shared" si="3"/>
        <v>3741</v>
      </c>
      <c r="I64" s="172">
        <f t="shared" si="3"/>
        <v>30827</v>
      </c>
      <c r="J64" s="172">
        <f t="shared" si="3"/>
        <v>83977</v>
      </c>
      <c r="L64" s="13"/>
      <c r="M64" s="58"/>
    </row>
    <row r="65" spans="1:16" ht="12.75" customHeight="1" x14ac:dyDescent="0.2">
      <c r="A65" s="28" t="s">
        <v>321</v>
      </c>
      <c r="B65" s="13"/>
      <c r="C65" s="13"/>
      <c r="D65" s="13"/>
      <c r="E65" s="13"/>
      <c r="F65" s="13"/>
      <c r="G65" s="13"/>
      <c r="H65" s="13"/>
      <c r="I65" s="13"/>
      <c r="J65" s="13"/>
      <c r="K65" s="2"/>
      <c r="L65" s="2"/>
      <c r="M65" s="2"/>
      <c r="N65" s="2"/>
      <c r="P65" s="2"/>
    </row>
    <row r="66" spans="1:16" ht="12.75" customHeight="1" x14ac:dyDescent="0.2">
      <c r="A66" s="2"/>
      <c r="B66" s="13"/>
      <c r="C66" s="13"/>
      <c r="D66" s="13"/>
      <c r="E66" s="13"/>
      <c r="F66" s="13"/>
      <c r="G66" s="13"/>
      <c r="H66" s="13"/>
      <c r="I66" s="13"/>
      <c r="J66" s="13"/>
      <c r="K66" s="2"/>
      <c r="L66" s="2"/>
      <c r="M66" s="2"/>
      <c r="N66" s="2"/>
      <c r="P66" s="2"/>
    </row>
    <row r="68" spans="1:16" ht="12.75" customHeight="1" x14ac:dyDescent="0.2">
      <c r="A68"/>
      <c r="B68"/>
      <c r="C68"/>
      <c r="D68"/>
      <c r="E68"/>
      <c r="F68"/>
      <c r="G68"/>
      <c r="H68"/>
      <c r="I68"/>
      <c r="J68"/>
      <c r="K68"/>
      <c r="L68"/>
      <c r="M68"/>
      <c r="N68"/>
    </row>
    <row r="69" spans="1:16" ht="12.75" customHeight="1" x14ac:dyDescent="0.2">
      <c r="A69"/>
      <c r="B69"/>
      <c r="C69"/>
      <c r="D69"/>
      <c r="E69"/>
      <c r="F69"/>
      <c r="G69"/>
      <c r="H69"/>
      <c r="I69"/>
      <c r="J69"/>
      <c r="K69"/>
      <c r="L69"/>
      <c r="M69"/>
      <c r="N69"/>
    </row>
    <row r="70" spans="1:16" ht="12.75" customHeight="1" x14ac:dyDescent="0.2">
      <c r="A70"/>
      <c r="B70"/>
      <c r="C70"/>
      <c r="D70"/>
      <c r="E70"/>
      <c r="F70"/>
      <c r="G70"/>
      <c r="H70"/>
      <c r="I70"/>
      <c r="J70"/>
      <c r="K70"/>
      <c r="L70"/>
      <c r="M70"/>
      <c r="N70"/>
    </row>
  </sheetData>
  <mergeCells count="2">
    <mergeCell ref="C42:D42"/>
    <mergeCell ref="C6:D6"/>
  </mergeCells>
  <phoneticPr fontId="6" type="noConversion"/>
  <pageMargins left="0.70866141732283472" right="0.15748031496062992" top="0.98425196850393704" bottom="0.55118110236220474" header="0.51181102362204722" footer="0.51181102362204722"/>
  <pageSetup paperSize="9" scale="86" orientation="portrait" r:id="rId1"/>
  <headerFooter alignWithMargins="0">
    <oddHeader>&amp;R&amp;"Arial,Fet"LASTABILAR</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6">
    <tabColor rgb="FF00B050"/>
    <pageSetUpPr fitToPage="1"/>
  </sheetPr>
  <dimension ref="A1:W74"/>
  <sheetViews>
    <sheetView showGridLines="0" zoomScaleNormal="100" workbookViewId="0"/>
  </sheetViews>
  <sheetFormatPr defaultColWidth="9.140625" defaultRowHeight="12.75" customHeight="1" x14ac:dyDescent="0.2"/>
  <cols>
    <col min="1" max="1" width="48.42578125" style="2" customWidth="1"/>
    <col min="2" max="2" width="12.7109375" style="2" customWidth="1"/>
    <col min="3" max="3" width="15" style="13" customWidth="1"/>
    <col min="4" max="4" width="12" style="13" customWidth="1"/>
    <col min="5" max="5" width="5.7109375" style="2" customWidth="1"/>
    <col min="6" max="7" width="8.28515625" style="2" customWidth="1"/>
    <col min="8" max="8" width="7.7109375" style="2" customWidth="1"/>
    <col min="9" max="9" width="6.7109375" style="2" customWidth="1"/>
    <col min="10" max="10" width="5.7109375" style="2" customWidth="1"/>
    <col min="11" max="11" width="8.5703125" style="2" customWidth="1"/>
    <col min="12" max="13" width="5.7109375" style="2" customWidth="1"/>
    <col min="14" max="14" width="3.7109375" style="2" customWidth="1"/>
    <col min="15" max="15" width="5.7109375" style="2" customWidth="1"/>
    <col min="16" max="16" width="3.7109375" style="2" customWidth="1"/>
    <col min="17" max="17" width="5.7109375" style="2" customWidth="1"/>
    <col min="18" max="18" width="9.28515625" style="2" customWidth="1"/>
    <col min="19" max="19" width="4.7109375" style="2" customWidth="1"/>
    <col min="20" max="20" width="6.7109375" style="2" customWidth="1"/>
    <col min="21" max="21" width="8.28515625" style="2" customWidth="1"/>
    <col min="22" max="22" width="3.7109375" style="2" customWidth="1"/>
    <col min="23" max="28" width="6.7109375" style="2" customWidth="1"/>
    <col min="29" max="16384" width="9.140625" style="2"/>
  </cols>
  <sheetData>
    <row r="1" spans="1:23" s="3" customFormat="1" ht="12.75" customHeight="1" x14ac:dyDescent="0.2">
      <c r="A1" s="47"/>
      <c r="C1" s="17"/>
      <c r="D1" s="47"/>
      <c r="F1" s="2"/>
      <c r="G1" s="2"/>
      <c r="P1" s="2"/>
      <c r="Q1" s="2"/>
      <c r="V1" s="2"/>
      <c r="W1" s="2"/>
    </row>
    <row r="2" spans="1:23" s="3" customFormat="1" ht="12.75" customHeight="1" x14ac:dyDescent="0.2">
      <c r="A2" s="62" t="s">
        <v>388</v>
      </c>
      <c r="C2" s="17"/>
      <c r="D2" s="17"/>
      <c r="F2" s="2"/>
      <c r="G2" s="2"/>
      <c r="P2" s="2"/>
      <c r="Q2" s="2"/>
      <c r="V2" s="2"/>
      <c r="W2" s="2"/>
    </row>
    <row r="3" spans="1:23" s="3" customFormat="1" ht="12.75" customHeight="1" x14ac:dyDescent="0.2">
      <c r="A3" s="7" t="s">
        <v>585</v>
      </c>
      <c r="C3" s="17"/>
      <c r="D3" s="17"/>
      <c r="F3" s="2"/>
      <c r="G3" s="2"/>
      <c r="P3" s="2"/>
      <c r="Q3" s="2"/>
      <c r="V3" s="2"/>
      <c r="W3" s="2"/>
    </row>
    <row r="4" spans="1:23" ht="12.75" customHeight="1" x14ac:dyDescent="0.2">
      <c r="A4" s="8" t="s">
        <v>302</v>
      </c>
    </row>
    <row r="5" spans="1:23" ht="12.75" customHeight="1" x14ac:dyDescent="0.2">
      <c r="A5" s="8" t="s">
        <v>586</v>
      </c>
    </row>
    <row r="6" spans="1:23" s="3" customFormat="1" ht="12.75" customHeight="1" x14ac:dyDescent="0.2">
      <c r="A6" s="174"/>
      <c r="B6" s="55"/>
      <c r="C6" s="175"/>
      <c r="D6" s="175"/>
      <c r="F6" s="2"/>
      <c r="G6" s="2"/>
      <c r="P6" s="2"/>
      <c r="Q6" s="2"/>
      <c r="V6" s="2"/>
      <c r="W6" s="2"/>
    </row>
    <row r="7" spans="1:23" ht="12.75" customHeight="1" x14ac:dyDescent="0.2">
      <c r="B7" s="459" t="s">
        <v>128</v>
      </c>
      <c r="C7" s="459"/>
      <c r="D7" s="25" t="s">
        <v>15</v>
      </c>
      <c r="E7" s="10"/>
      <c r="I7" s="27"/>
      <c r="K7" s="27"/>
    </row>
    <row r="8" spans="1:23" ht="12.75" customHeight="1" x14ac:dyDescent="0.2">
      <c r="A8" s="20" t="s">
        <v>255</v>
      </c>
      <c r="B8" s="152">
        <v>-3500</v>
      </c>
      <c r="C8" s="152" t="s">
        <v>65</v>
      </c>
      <c r="D8" s="15"/>
      <c r="E8" s="10"/>
    </row>
    <row r="9" spans="1:23" ht="12.75" customHeight="1" x14ac:dyDescent="0.2">
      <c r="A9" s="136" t="s">
        <v>259</v>
      </c>
      <c r="B9" s="13">
        <v>53831</v>
      </c>
      <c r="C9" s="13">
        <v>3937</v>
      </c>
      <c r="D9" s="13">
        <v>57768</v>
      </c>
    </row>
    <row r="10" spans="1:23" ht="12.75" customHeight="1" x14ac:dyDescent="0.2">
      <c r="A10" s="12" t="s">
        <v>260</v>
      </c>
      <c r="B10" s="46">
        <v>1480</v>
      </c>
      <c r="C10" s="46">
        <v>333</v>
      </c>
      <c r="D10" s="46">
        <v>1813</v>
      </c>
    </row>
    <row r="11" spans="1:23" ht="12.75" customHeight="1" x14ac:dyDescent="0.2">
      <c r="A11" s="12" t="s">
        <v>261</v>
      </c>
      <c r="B11" s="46">
        <v>33018</v>
      </c>
      <c r="C11" s="46">
        <v>4405</v>
      </c>
      <c r="D11" s="46">
        <v>37423</v>
      </c>
    </row>
    <row r="12" spans="1:23" ht="12.75" customHeight="1" x14ac:dyDescent="0.2">
      <c r="A12" s="12" t="s">
        <v>262</v>
      </c>
      <c r="B12" s="46">
        <v>3276</v>
      </c>
      <c r="C12" s="46">
        <v>375</v>
      </c>
      <c r="D12" s="46">
        <v>3651</v>
      </c>
    </row>
    <row r="13" spans="1:23" s="104" customFormat="1" ht="12.75" customHeight="1" x14ac:dyDescent="0.2">
      <c r="A13" s="12" t="s">
        <v>263</v>
      </c>
      <c r="B13" s="46">
        <v>3163</v>
      </c>
      <c r="C13" s="46">
        <v>4327</v>
      </c>
      <c r="D13" s="46">
        <v>7490</v>
      </c>
    </row>
    <row r="14" spans="1:23" ht="12.75" customHeight="1" x14ac:dyDescent="0.2">
      <c r="A14" s="12" t="s">
        <v>51</v>
      </c>
      <c r="B14" s="46">
        <v>177349</v>
      </c>
      <c r="C14" s="46">
        <v>10274</v>
      </c>
      <c r="D14" s="46">
        <v>187623</v>
      </c>
    </row>
    <row r="15" spans="1:23" ht="12.75" customHeight="1" x14ac:dyDescent="0.2">
      <c r="A15" s="12" t="s">
        <v>264</v>
      </c>
      <c r="B15" s="46">
        <v>52198</v>
      </c>
      <c r="C15" s="46">
        <v>6289</v>
      </c>
      <c r="D15" s="46">
        <v>58487</v>
      </c>
    </row>
    <row r="16" spans="1:23" ht="12.75" customHeight="1" x14ac:dyDescent="0.2">
      <c r="A16" s="12" t="s">
        <v>265</v>
      </c>
      <c r="B16" s="46">
        <v>29353</v>
      </c>
      <c r="C16" s="46">
        <v>40077</v>
      </c>
      <c r="D16" s="46">
        <v>69430</v>
      </c>
    </row>
    <row r="17" spans="1:7" ht="12.75" customHeight="1" x14ac:dyDescent="0.2">
      <c r="A17" s="12" t="s">
        <v>277</v>
      </c>
      <c r="B17" s="46">
        <v>18884</v>
      </c>
      <c r="C17" s="46">
        <v>36371</v>
      </c>
      <c r="D17" s="46">
        <v>55255</v>
      </c>
    </row>
    <row r="18" spans="1:7" ht="12.75" customHeight="1" x14ac:dyDescent="0.2">
      <c r="A18" s="12" t="s">
        <v>52</v>
      </c>
      <c r="B18" s="46">
        <v>5768</v>
      </c>
      <c r="C18" s="46">
        <v>103</v>
      </c>
      <c r="D18" s="46">
        <v>5871</v>
      </c>
    </row>
    <row r="19" spans="1:7" ht="12.75" customHeight="1" x14ac:dyDescent="0.2">
      <c r="A19" s="12" t="s">
        <v>268</v>
      </c>
      <c r="B19" s="46">
        <v>3484</v>
      </c>
      <c r="C19" s="46">
        <v>141</v>
      </c>
      <c r="D19" s="46">
        <v>3625</v>
      </c>
    </row>
    <row r="20" spans="1:7" ht="12.75" customHeight="1" x14ac:dyDescent="0.2">
      <c r="A20" s="107" t="s">
        <v>510</v>
      </c>
      <c r="B20" s="46">
        <v>3929</v>
      </c>
      <c r="C20" s="46">
        <v>89</v>
      </c>
      <c r="D20" s="46">
        <v>4018</v>
      </c>
      <c r="E20"/>
      <c r="F20"/>
      <c r="G20"/>
    </row>
    <row r="21" spans="1:7" ht="12.75" customHeight="1" x14ac:dyDescent="0.2">
      <c r="A21" s="12" t="s">
        <v>269</v>
      </c>
      <c r="B21" s="46">
        <v>16992</v>
      </c>
      <c r="C21" s="46">
        <v>652</v>
      </c>
      <c r="D21" s="46">
        <v>17644</v>
      </c>
      <c r="E21"/>
      <c r="F21"/>
      <c r="G21"/>
    </row>
    <row r="22" spans="1:7" ht="12.75" customHeight="1" x14ac:dyDescent="0.2">
      <c r="A22" s="12" t="s">
        <v>270</v>
      </c>
      <c r="B22" s="46">
        <v>17198</v>
      </c>
      <c r="C22" s="46">
        <v>805</v>
      </c>
      <c r="D22" s="46">
        <v>18003</v>
      </c>
      <c r="E22"/>
      <c r="F22"/>
      <c r="G22"/>
    </row>
    <row r="23" spans="1:7" ht="12.75" customHeight="1" x14ac:dyDescent="0.2">
      <c r="A23" s="12" t="s">
        <v>271</v>
      </c>
      <c r="B23" s="46">
        <v>40689</v>
      </c>
      <c r="C23" s="46">
        <v>3179</v>
      </c>
      <c r="D23" s="46">
        <v>43868</v>
      </c>
      <c r="E23"/>
      <c r="F23"/>
      <c r="G23"/>
    </row>
    <row r="24" spans="1:7" ht="12.75" customHeight="1" x14ac:dyDescent="0.2">
      <c r="A24" s="107" t="s">
        <v>511</v>
      </c>
      <c r="B24" s="419">
        <v>8975</v>
      </c>
      <c r="C24" s="371">
        <v>129</v>
      </c>
      <c r="D24" s="371">
        <v>9104</v>
      </c>
      <c r="E24"/>
      <c r="F24"/>
      <c r="G24"/>
    </row>
    <row r="25" spans="1:7" ht="12.75" customHeight="1" x14ac:dyDescent="0.2">
      <c r="A25" s="107" t="s">
        <v>456</v>
      </c>
      <c r="B25" s="46">
        <v>1929</v>
      </c>
      <c r="C25" s="46">
        <v>1274</v>
      </c>
      <c r="D25" s="46">
        <v>3203</v>
      </c>
      <c r="E25"/>
      <c r="F25"/>
      <c r="G25"/>
    </row>
    <row r="26" spans="1:7" ht="12.75" customHeight="1" x14ac:dyDescent="0.2">
      <c r="A26" s="12" t="s">
        <v>53</v>
      </c>
      <c r="B26" s="46">
        <v>4731</v>
      </c>
      <c r="C26" s="46">
        <v>924</v>
      </c>
      <c r="D26" s="46">
        <v>5655</v>
      </c>
      <c r="E26"/>
      <c r="F26"/>
      <c r="G26"/>
    </row>
    <row r="27" spans="1:7" ht="12.75" customHeight="1" x14ac:dyDescent="0.2">
      <c r="A27" s="12" t="s">
        <v>272</v>
      </c>
      <c r="B27" s="46">
        <v>12011</v>
      </c>
      <c r="C27" s="46">
        <v>1970</v>
      </c>
      <c r="D27" s="46">
        <v>13981</v>
      </c>
      <c r="E27"/>
      <c r="F27"/>
      <c r="G27"/>
    </row>
    <row r="28" spans="1:7" s="141" customFormat="1" ht="12.75" customHeight="1" x14ac:dyDescent="0.2">
      <c r="A28" s="12" t="s">
        <v>273</v>
      </c>
      <c r="B28" s="46">
        <v>4093</v>
      </c>
      <c r="C28" s="46">
        <v>353</v>
      </c>
      <c r="D28" s="46">
        <v>4446</v>
      </c>
      <c r="E28"/>
      <c r="F28"/>
      <c r="G28"/>
    </row>
    <row r="29" spans="1:7" s="140" customFormat="1" ht="12.75" customHeight="1" x14ac:dyDescent="0.2">
      <c r="A29" s="12" t="s">
        <v>274</v>
      </c>
      <c r="B29" s="46">
        <v>5189</v>
      </c>
      <c r="C29" s="46">
        <v>288</v>
      </c>
      <c r="D29" s="46">
        <v>5477</v>
      </c>
      <c r="E29"/>
      <c r="F29"/>
      <c r="G29"/>
    </row>
    <row r="30" spans="1:7" ht="12.75" customHeight="1" x14ac:dyDescent="0.2">
      <c r="A30" s="107" t="s">
        <v>457</v>
      </c>
      <c r="B30" s="30" t="s">
        <v>643</v>
      </c>
      <c r="C30" s="30" t="s">
        <v>643</v>
      </c>
      <c r="D30" s="30" t="s">
        <v>643</v>
      </c>
      <c r="E30"/>
      <c r="F30"/>
      <c r="G30"/>
    </row>
    <row r="31" spans="1:7" ht="12.75" customHeight="1" x14ac:dyDescent="0.2">
      <c r="A31" s="12" t="s">
        <v>275</v>
      </c>
      <c r="B31" s="30" t="s">
        <v>643</v>
      </c>
      <c r="C31" s="30" t="s">
        <v>643</v>
      </c>
      <c r="D31" s="30" t="s">
        <v>643</v>
      </c>
      <c r="E31" s="11"/>
      <c r="F31" s="11"/>
      <c r="G31" s="11"/>
    </row>
    <row r="32" spans="1:7" ht="12.75" customHeight="1" x14ac:dyDescent="0.2">
      <c r="A32" s="92" t="s">
        <v>258</v>
      </c>
      <c r="B32" s="22">
        <v>2643</v>
      </c>
      <c r="C32" s="22">
        <v>395</v>
      </c>
      <c r="D32" s="22">
        <v>3038</v>
      </c>
    </row>
    <row r="33" spans="1:7" s="3" customFormat="1" ht="12.75" customHeight="1" x14ac:dyDescent="0.2">
      <c r="A33" s="266" t="s">
        <v>414</v>
      </c>
      <c r="B33" s="150">
        <v>472324</v>
      </c>
      <c r="C33" s="150">
        <v>80190</v>
      </c>
      <c r="D33" s="150">
        <v>552514</v>
      </c>
      <c r="E33" s="47"/>
    </row>
    <row r="34" spans="1:7" s="3" customFormat="1" ht="12.75" customHeight="1" x14ac:dyDescent="0.2">
      <c r="A34" s="12" t="s">
        <v>129</v>
      </c>
      <c r="B34" s="46">
        <v>12356</v>
      </c>
      <c r="C34" s="46">
        <v>260</v>
      </c>
      <c r="D34" s="46">
        <v>12616</v>
      </c>
      <c r="E34" s="47"/>
    </row>
    <row r="35" spans="1:7" ht="12.75" customHeight="1" x14ac:dyDescent="0.2">
      <c r="A35" s="92" t="s">
        <v>130</v>
      </c>
      <c r="B35" s="13">
        <v>87395</v>
      </c>
      <c r="C35" s="13">
        <v>3527</v>
      </c>
      <c r="D35" s="13">
        <v>90922</v>
      </c>
      <c r="E35" s="10"/>
    </row>
    <row r="36" spans="1:7" s="3" customFormat="1" ht="12.75" customHeight="1" x14ac:dyDescent="0.2">
      <c r="A36" s="144" t="s">
        <v>15</v>
      </c>
      <c r="B36" s="146">
        <f>SUM(B33:B35)</f>
        <v>572075</v>
      </c>
      <c r="C36" s="146">
        <f t="shared" ref="C36:D36" si="0">SUM(C33:C35)</f>
        <v>83977</v>
      </c>
      <c r="D36" s="146">
        <f t="shared" si="0"/>
        <v>656052</v>
      </c>
      <c r="E36" s="47"/>
    </row>
    <row r="37" spans="1:7" ht="12.75" customHeight="1" x14ac:dyDescent="0.2">
      <c r="A37" s="28" t="s">
        <v>450</v>
      </c>
      <c r="C37" s="10"/>
      <c r="D37" s="25"/>
      <c r="E37" s="25"/>
      <c r="F37" s="25"/>
      <c r="G37" s="10"/>
    </row>
    <row r="38" spans="1:7" ht="12.75" customHeight="1" x14ac:dyDescent="0.2">
      <c r="A38" s="28" t="s">
        <v>459</v>
      </c>
      <c r="B38" s="10"/>
      <c r="C38" s="25"/>
      <c r="D38" s="25"/>
      <c r="E38" s="10"/>
    </row>
    <row r="39" spans="1:7" ht="12.75" customHeight="1" x14ac:dyDescent="0.2">
      <c r="A39" s="89"/>
      <c r="B39" s="10"/>
      <c r="C39" s="25"/>
      <c r="D39" s="25"/>
      <c r="E39" s="10"/>
    </row>
    <row r="40" spans="1:7" ht="12.75" customHeight="1" x14ac:dyDescent="0.2">
      <c r="A40" s="89"/>
      <c r="B40" s="10"/>
      <c r="C40" s="25"/>
      <c r="D40" s="25"/>
      <c r="E40" s="10"/>
    </row>
    <row r="41" spans="1:7" ht="12.75" customHeight="1" x14ac:dyDescent="0.2">
      <c r="A41" s="10"/>
      <c r="C41" s="25"/>
      <c r="D41" s="25"/>
    </row>
    <row r="42" spans="1:7" ht="12.75" customHeight="1" x14ac:dyDescent="0.2">
      <c r="A42" s="10"/>
      <c r="C42" s="25"/>
      <c r="D42" s="25"/>
    </row>
    <row r="43" spans="1:7" ht="12.75" customHeight="1" x14ac:dyDescent="0.2">
      <c r="A43" s="10"/>
      <c r="C43" s="25"/>
      <c r="D43" s="25"/>
    </row>
    <row r="44" spans="1:7" ht="12.75" customHeight="1" x14ac:dyDescent="0.2">
      <c r="A44" s="10"/>
      <c r="C44" s="25"/>
      <c r="D44" s="25"/>
    </row>
    <row r="45" spans="1:7" ht="12.75" customHeight="1" x14ac:dyDescent="0.2">
      <c r="A45" s="10"/>
      <c r="C45" s="25"/>
      <c r="D45" s="25"/>
    </row>
    <row r="46" spans="1:7" ht="12.75" customHeight="1" x14ac:dyDescent="0.2">
      <c r="A46" s="10"/>
      <c r="C46" s="25"/>
      <c r="D46" s="25"/>
    </row>
    <row r="47" spans="1:7" ht="12.75" customHeight="1" x14ac:dyDescent="0.2">
      <c r="A47" s="10"/>
      <c r="C47" s="25"/>
      <c r="D47" s="25"/>
    </row>
    <row r="48" spans="1:7" ht="12.75" customHeight="1" x14ac:dyDescent="0.2">
      <c r="A48" s="10"/>
      <c r="C48" s="25"/>
      <c r="D48" s="25"/>
    </row>
    <row r="49" spans="1:4" ht="12.75" customHeight="1" x14ac:dyDescent="0.2">
      <c r="A49" s="10"/>
      <c r="C49" s="25"/>
      <c r="D49" s="25"/>
    </row>
    <row r="50" spans="1:4" ht="12.75" customHeight="1" x14ac:dyDescent="0.2">
      <c r="A50" s="10"/>
      <c r="C50" s="25"/>
      <c r="D50" s="25"/>
    </row>
    <row r="51" spans="1:4" ht="12.75" customHeight="1" x14ac:dyDescent="0.2">
      <c r="A51" s="10"/>
      <c r="C51" s="25"/>
      <c r="D51" s="25"/>
    </row>
    <row r="52" spans="1:4" ht="12.75" customHeight="1" x14ac:dyDescent="0.2">
      <c r="A52" s="10"/>
      <c r="C52" s="25"/>
      <c r="D52" s="25"/>
    </row>
    <row r="53" spans="1:4" ht="12.75" customHeight="1" x14ac:dyDescent="0.2">
      <c r="A53" s="10"/>
      <c r="C53" s="25"/>
      <c r="D53" s="25"/>
    </row>
    <row r="54" spans="1:4" ht="12.75" customHeight="1" x14ac:dyDescent="0.2">
      <c r="A54" s="10"/>
      <c r="C54" s="25"/>
      <c r="D54" s="25"/>
    </row>
    <row r="55" spans="1:4" ht="12.75" customHeight="1" x14ac:dyDescent="0.2">
      <c r="A55" s="10"/>
      <c r="C55" s="25"/>
      <c r="D55" s="25"/>
    </row>
    <row r="56" spans="1:4" ht="12.75" customHeight="1" x14ac:dyDescent="0.2">
      <c r="A56" s="10"/>
      <c r="C56" s="25"/>
      <c r="D56" s="25"/>
    </row>
    <row r="57" spans="1:4" ht="12.75" customHeight="1" x14ac:dyDescent="0.2">
      <c r="A57" s="10"/>
      <c r="C57" s="25"/>
      <c r="D57" s="25"/>
    </row>
    <row r="58" spans="1:4" ht="12.75" customHeight="1" x14ac:dyDescent="0.2">
      <c r="A58" s="10"/>
      <c r="C58" s="25"/>
      <c r="D58" s="25"/>
    </row>
    <row r="59" spans="1:4" ht="12.75" customHeight="1" x14ac:dyDescent="0.2">
      <c r="C59" s="25"/>
      <c r="D59" s="25"/>
    </row>
    <row r="60" spans="1:4" ht="12.75" customHeight="1" x14ac:dyDescent="0.2">
      <c r="C60" s="25"/>
      <c r="D60" s="25"/>
    </row>
    <row r="61" spans="1:4" ht="12.75" customHeight="1" x14ac:dyDescent="0.2">
      <c r="C61" s="25"/>
      <c r="D61" s="25"/>
    </row>
    <row r="62" spans="1:4" ht="12.75" customHeight="1" x14ac:dyDescent="0.2">
      <c r="C62" s="25"/>
      <c r="D62" s="25"/>
    </row>
    <row r="63" spans="1:4" ht="12.75" customHeight="1" x14ac:dyDescent="0.2">
      <c r="C63" s="25"/>
      <c r="D63" s="25"/>
    </row>
    <row r="64" spans="1:4" ht="12.75" customHeight="1" x14ac:dyDescent="0.2">
      <c r="C64" s="25"/>
      <c r="D64" s="25"/>
    </row>
    <row r="65" spans="3:4" ht="12.75" customHeight="1" x14ac:dyDescent="0.2">
      <c r="C65" s="25"/>
      <c r="D65" s="25"/>
    </row>
    <row r="66" spans="3:4" ht="12.75" customHeight="1" x14ac:dyDescent="0.2">
      <c r="C66" s="25"/>
      <c r="D66" s="25"/>
    </row>
    <row r="67" spans="3:4" ht="12.75" customHeight="1" x14ac:dyDescent="0.2">
      <c r="C67" s="25"/>
      <c r="D67" s="25"/>
    </row>
    <row r="68" spans="3:4" ht="12.75" customHeight="1" x14ac:dyDescent="0.2">
      <c r="C68" s="25"/>
      <c r="D68" s="25"/>
    </row>
    <row r="69" spans="3:4" ht="12.75" customHeight="1" x14ac:dyDescent="0.2">
      <c r="C69" s="25"/>
      <c r="D69" s="25"/>
    </row>
    <row r="70" spans="3:4" ht="12.75" customHeight="1" x14ac:dyDescent="0.2">
      <c r="C70" s="25"/>
      <c r="D70" s="25"/>
    </row>
    <row r="71" spans="3:4" ht="12.75" customHeight="1" x14ac:dyDescent="0.2">
      <c r="C71" s="25"/>
      <c r="D71" s="25"/>
    </row>
    <row r="72" spans="3:4" ht="12.75" customHeight="1" x14ac:dyDescent="0.2">
      <c r="C72" s="25"/>
      <c r="D72" s="25"/>
    </row>
    <row r="73" spans="3:4" ht="12.75" customHeight="1" x14ac:dyDescent="0.2">
      <c r="C73" s="25"/>
      <c r="D73" s="25"/>
    </row>
    <row r="74" spans="3:4" ht="12.75" customHeight="1" x14ac:dyDescent="0.2">
      <c r="C74" s="25"/>
      <c r="D74" s="25"/>
    </row>
  </sheetData>
  <mergeCells count="1">
    <mergeCell ref="B7:C7"/>
  </mergeCells>
  <phoneticPr fontId="6" type="noConversion"/>
  <pageMargins left="0.70866141732283472" right="0.15748031496062992" top="0.98425196850393704" bottom="0.55118110236220474" header="0.51181102362204722" footer="0.51181102362204722"/>
  <pageSetup paperSize="9" orientation="portrait" r:id="rId1"/>
  <headerFooter alignWithMargins="0">
    <oddHeader>&amp;R&amp;"Arial,Fet"LASTBILAR</oddHeader>
  </headerFooter>
  <ignoredErrors>
    <ignoredError sqref="B36:D36" formulaRange="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7">
    <tabColor rgb="FF00B050"/>
    <pageSetUpPr fitToPage="1"/>
  </sheetPr>
  <dimension ref="A1:W37"/>
  <sheetViews>
    <sheetView showGridLines="0" zoomScaleNormal="100" workbookViewId="0"/>
  </sheetViews>
  <sheetFormatPr defaultColWidth="9.140625" defaultRowHeight="12.75" customHeight="1" x14ac:dyDescent="0.2"/>
  <cols>
    <col min="1" max="1" width="8.7109375" style="10" customWidth="1"/>
    <col min="2" max="2" width="7.42578125" style="2" customWidth="1"/>
    <col min="3" max="3" width="9.140625" style="2" customWidth="1"/>
    <col min="4" max="4" width="7.42578125" style="2" customWidth="1"/>
    <col min="5" max="5" width="10.7109375" style="2" customWidth="1"/>
    <col min="6" max="6" width="11.42578125" style="2" customWidth="1"/>
    <col min="7" max="7" width="7.42578125" style="2" customWidth="1"/>
    <col min="8" max="8" width="8.140625" style="2" customWidth="1"/>
    <col min="9" max="9" width="7.42578125" style="2" customWidth="1"/>
    <col min="10" max="10" width="1.42578125" style="2" customWidth="1"/>
    <col min="11" max="11" width="7.5703125" style="2" customWidth="1"/>
    <col min="13" max="13" width="5.7109375" customWidth="1"/>
    <col min="24" max="16384" width="9.140625" style="2"/>
  </cols>
  <sheetData>
    <row r="1" spans="1:23" s="3" customFormat="1" ht="12.75" customHeight="1" x14ac:dyDescent="0.2">
      <c r="A1" s="47"/>
      <c r="L1"/>
      <c r="M1"/>
      <c r="N1"/>
      <c r="O1"/>
      <c r="P1"/>
      <c r="Q1"/>
      <c r="R1"/>
      <c r="S1"/>
      <c r="T1"/>
      <c r="U1"/>
      <c r="V1"/>
      <c r="W1"/>
    </row>
    <row r="2" spans="1:23" s="27" customFormat="1" ht="12.75" customHeight="1" x14ac:dyDescent="0.2">
      <c r="A2" s="108" t="s">
        <v>132</v>
      </c>
      <c r="L2"/>
      <c r="M2"/>
      <c r="N2"/>
      <c r="O2"/>
      <c r="P2"/>
      <c r="Q2"/>
      <c r="R2"/>
      <c r="S2"/>
      <c r="T2"/>
      <c r="U2"/>
      <c r="V2"/>
      <c r="W2"/>
    </row>
    <row r="3" spans="1:23" s="27" customFormat="1" ht="12.75" customHeight="1" x14ac:dyDescent="0.2">
      <c r="A3" s="5" t="s">
        <v>543</v>
      </c>
      <c r="L3"/>
      <c r="M3"/>
      <c r="N3"/>
      <c r="O3"/>
      <c r="P3"/>
      <c r="Q3"/>
      <c r="R3"/>
      <c r="S3"/>
      <c r="T3"/>
      <c r="U3"/>
      <c r="V3"/>
      <c r="W3"/>
    </row>
    <row r="4" spans="1:23" s="27" customFormat="1" ht="12.75" customHeight="1" x14ac:dyDescent="0.2">
      <c r="A4" s="4" t="s">
        <v>544</v>
      </c>
      <c r="L4"/>
      <c r="M4"/>
      <c r="N4"/>
      <c r="O4"/>
      <c r="P4"/>
      <c r="Q4"/>
      <c r="R4"/>
      <c r="S4"/>
      <c r="T4"/>
      <c r="U4"/>
      <c r="V4"/>
      <c r="W4"/>
    </row>
    <row r="5" spans="1:23" s="27" customFormat="1" ht="12.75" customHeight="1" x14ac:dyDescent="0.2">
      <c r="B5" s="54"/>
      <c r="C5" s="54"/>
      <c r="D5" s="54"/>
      <c r="E5" s="54"/>
      <c r="F5" s="54"/>
      <c r="G5" s="54"/>
      <c r="H5" s="54"/>
      <c r="I5" s="54"/>
      <c r="J5" s="54"/>
      <c r="K5" s="54"/>
      <c r="L5"/>
      <c r="M5"/>
      <c r="N5"/>
      <c r="O5"/>
      <c r="P5"/>
      <c r="Q5"/>
      <c r="R5"/>
      <c r="S5"/>
      <c r="T5"/>
      <c r="U5"/>
      <c r="V5"/>
      <c r="W5"/>
    </row>
    <row r="6" spans="1:23" s="27" customFormat="1" x14ac:dyDescent="0.2">
      <c r="A6" s="176" t="s">
        <v>60</v>
      </c>
      <c r="B6" s="41" t="s">
        <v>43</v>
      </c>
      <c r="C6" s="41" t="s">
        <v>45</v>
      </c>
      <c r="D6" s="41" t="s">
        <v>38</v>
      </c>
      <c r="E6" s="41" t="s">
        <v>401</v>
      </c>
      <c r="F6" s="41" t="s">
        <v>402</v>
      </c>
      <c r="G6" s="41" t="s">
        <v>44</v>
      </c>
      <c r="H6" s="41" t="s">
        <v>630</v>
      </c>
      <c r="I6" s="41" t="s">
        <v>131</v>
      </c>
      <c r="K6" s="41" t="s">
        <v>15</v>
      </c>
      <c r="L6"/>
      <c r="M6"/>
      <c r="N6"/>
      <c r="O6"/>
      <c r="P6"/>
      <c r="Q6"/>
      <c r="R6"/>
      <c r="S6"/>
      <c r="T6"/>
      <c r="U6"/>
      <c r="V6"/>
      <c r="W6"/>
    </row>
    <row r="7" spans="1:23" s="27" customFormat="1" ht="12.75" customHeight="1" x14ac:dyDescent="0.2">
      <c r="A7" s="54" t="s">
        <v>64</v>
      </c>
      <c r="B7" s="54"/>
      <c r="C7" s="54"/>
      <c r="D7" s="54"/>
      <c r="E7" s="37"/>
      <c r="F7" s="37"/>
      <c r="G7" s="37"/>
      <c r="H7" s="37"/>
      <c r="I7" s="54"/>
      <c r="J7" s="54"/>
      <c r="K7" s="54"/>
      <c r="L7"/>
      <c r="M7"/>
      <c r="N7"/>
      <c r="O7"/>
      <c r="P7"/>
      <c r="Q7"/>
      <c r="R7"/>
      <c r="S7"/>
      <c r="T7"/>
      <c r="U7"/>
      <c r="V7"/>
      <c r="W7"/>
    </row>
    <row r="8" spans="1:23" s="27" customFormat="1" ht="12.75" customHeight="1" x14ac:dyDescent="0.2">
      <c r="A8" s="177">
        <v>2009</v>
      </c>
      <c r="B8" s="178">
        <v>98553</v>
      </c>
      <c r="C8" s="178">
        <v>332750</v>
      </c>
      <c r="D8" s="178">
        <v>152</v>
      </c>
      <c r="E8" s="178">
        <v>1</v>
      </c>
      <c r="F8" s="180" t="s">
        <v>40</v>
      </c>
      <c r="G8" s="178">
        <v>1066</v>
      </c>
      <c r="H8" s="178">
        <v>3743</v>
      </c>
      <c r="I8" s="178">
        <v>68</v>
      </c>
      <c r="J8" s="178"/>
      <c r="K8" s="178">
        <v>436333</v>
      </c>
      <c r="L8"/>
      <c r="M8"/>
      <c r="N8"/>
      <c r="O8"/>
      <c r="P8"/>
      <c r="Q8"/>
      <c r="R8"/>
      <c r="S8"/>
      <c r="T8"/>
      <c r="U8"/>
      <c r="V8"/>
      <c r="W8"/>
    </row>
    <row r="9" spans="1:23" s="27" customFormat="1" ht="12.75" customHeight="1" x14ac:dyDescent="0.2">
      <c r="A9" s="177">
        <v>2010</v>
      </c>
      <c r="B9" s="178">
        <v>89068</v>
      </c>
      <c r="C9" s="178">
        <v>352060</v>
      </c>
      <c r="D9" s="178">
        <v>133</v>
      </c>
      <c r="E9" s="178">
        <v>9</v>
      </c>
      <c r="F9" s="180" t="s">
        <v>40</v>
      </c>
      <c r="G9" s="178">
        <v>1424</v>
      </c>
      <c r="H9" s="178">
        <v>4757</v>
      </c>
      <c r="I9" s="178">
        <v>67</v>
      </c>
      <c r="J9" s="178"/>
      <c r="K9" s="178">
        <v>447518</v>
      </c>
      <c r="L9"/>
      <c r="M9"/>
      <c r="N9"/>
      <c r="O9"/>
      <c r="P9"/>
      <c r="Q9"/>
      <c r="R9"/>
      <c r="S9"/>
      <c r="T9"/>
      <c r="U9"/>
      <c r="V9"/>
      <c r="W9"/>
    </row>
    <row r="10" spans="1:23" s="27" customFormat="1" ht="12.75" customHeight="1" x14ac:dyDescent="0.2">
      <c r="A10" s="177">
        <v>2011</v>
      </c>
      <c r="B10" s="178">
        <v>81687</v>
      </c>
      <c r="C10" s="178">
        <v>378520</v>
      </c>
      <c r="D10" s="178">
        <v>115</v>
      </c>
      <c r="E10" s="178">
        <v>24</v>
      </c>
      <c r="F10" s="180" t="s">
        <v>40</v>
      </c>
      <c r="G10" s="178">
        <v>1583</v>
      </c>
      <c r="H10" s="178">
        <v>5538</v>
      </c>
      <c r="I10" s="178">
        <v>66</v>
      </c>
      <c r="J10" s="178"/>
      <c r="K10" s="178">
        <v>467533</v>
      </c>
      <c r="L10"/>
      <c r="M10"/>
      <c r="N10"/>
      <c r="O10"/>
      <c r="P10"/>
      <c r="Q10"/>
      <c r="R10"/>
      <c r="S10"/>
      <c r="T10"/>
      <c r="U10"/>
      <c r="V10"/>
      <c r="W10"/>
    </row>
    <row r="11" spans="1:23" s="27" customFormat="1" ht="12.75" customHeight="1" x14ac:dyDescent="0.2">
      <c r="A11" s="177">
        <v>2012</v>
      </c>
      <c r="B11" s="178">
        <v>73530</v>
      </c>
      <c r="C11" s="178">
        <v>395248</v>
      </c>
      <c r="D11" s="178">
        <v>366</v>
      </c>
      <c r="E11" s="178">
        <v>31</v>
      </c>
      <c r="F11" s="180" t="s">
        <v>40</v>
      </c>
      <c r="G11" s="178">
        <v>1758</v>
      </c>
      <c r="H11" s="178">
        <v>6102</v>
      </c>
      <c r="I11" s="178">
        <v>59</v>
      </c>
      <c r="J11" s="178"/>
      <c r="K11" s="178">
        <v>477094</v>
      </c>
      <c r="L11"/>
      <c r="M11"/>
      <c r="N11"/>
      <c r="O11"/>
      <c r="P11"/>
      <c r="Q11"/>
      <c r="R11"/>
      <c r="S11"/>
      <c r="T11"/>
      <c r="U11"/>
      <c r="V11"/>
      <c r="W11"/>
    </row>
    <row r="12" spans="1:23" s="27" customFormat="1" ht="12.75" customHeight="1" x14ac:dyDescent="0.2">
      <c r="A12" s="179">
        <v>2013</v>
      </c>
      <c r="B12" s="180">
        <v>66583</v>
      </c>
      <c r="C12" s="180">
        <v>410568</v>
      </c>
      <c r="D12" s="180">
        <v>548</v>
      </c>
      <c r="E12" s="180">
        <v>38</v>
      </c>
      <c r="F12" s="180" t="s">
        <v>40</v>
      </c>
      <c r="G12" s="180">
        <v>1788</v>
      </c>
      <c r="H12" s="180">
        <v>6470</v>
      </c>
      <c r="I12" s="178">
        <v>57</v>
      </c>
      <c r="J12" s="178"/>
      <c r="K12" s="180">
        <v>486052</v>
      </c>
      <c r="L12"/>
      <c r="M12"/>
      <c r="N12"/>
      <c r="O12"/>
      <c r="P12"/>
      <c r="Q12"/>
      <c r="R12"/>
      <c r="S12"/>
      <c r="T12"/>
      <c r="U12"/>
      <c r="V12"/>
      <c r="W12"/>
    </row>
    <row r="13" spans="1:23" s="27" customFormat="1" ht="12.75" customHeight="1" x14ac:dyDescent="0.2">
      <c r="A13" s="179">
        <v>2014</v>
      </c>
      <c r="B13" s="180">
        <v>61952</v>
      </c>
      <c r="C13" s="180">
        <v>430095</v>
      </c>
      <c r="D13" s="180">
        <v>833</v>
      </c>
      <c r="E13" s="180">
        <v>40</v>
      </c>
      <c r="F13" s="180" t="s">
        <v>40</v>
      </c>
      <c r="G13" s="180">
        <v>1803</v>
      </c>
      <c r="H13" s="180">
        <v>6883</v>
      </c>
      <c r="I13" s="178">
        <v>55</v>
      </c>
      <c r="J13" s="178"/>
      <c r="K13" s="180">
        <v>501661</v>
      </c>
      <c r="L13"/>
      <c r="M13"/>
      <c r="N13"/>
      <c r="O13"/>
      <c r="P13"/>
      <c r="Q13"/>
      <c r="R13"/>
      <c r="S13"/>
      <c r="T13"/>
      <c r="U13"/>
      <c r="V13"/>
      <c r="W13"/>
    </row>
    <row r="14" spans="1:23" s="27" customFormat="1" ht="12.75" customHeight="1" x14ac:dyDescent="0.2">
      <c r="A14" s="179">
        <v>2015</v>
      </c>
      <c r="B14" s="180">
        <v>56706</v>
      </c>
      <c r="C14" s="180">
        <v>449069</v>
      </c>
      <c r="D14" s="180">
        <v>1224</v>
      </c>
      <c r="E14" s="180">
        <v>50</v>
      </c>
      <c r="F14" s="180">
        <v>7</v>
      </c>
      <c r="G14" s="180">
        <v>1782</v>
      </c>
      <c r="H14" s="180">
        <v>7274</v>
      </c>
      <c r="I14" s="178">
        <v>56</v>
      </c>
      <c r="J14" s="178"/>
      <c r="K14" s="180">
        <v>516168</v>
      </c>
      <c r="L14"/>
      <c r="M14"/>
      <c r="N14"/>
      <c r="O14"/>
      <c r="P14"/>
      <c r="Q14"/>
      <c r="R14"/>
      <c r="S14"/>
      <c r="T14"/>
      <c r="U14"/>
      <c r="V14"/>
      <c r="W14"/>
    </row>
    <row r="15" spans="1:23" s="27" customFormat="1" ht="12.75" customHeight="1" x14ac:dyDescent="0.2">
      <c r="A15" s="179">
        <v>2016</v>
      </c>
      <c r="B15" s="180">
        <v>52409</v>
      </c>
      <c r="C15" s="180">
        <v>471400</v>
      </c>
      <c r="D15" s="180">
        <v>1552</v>
      </c>
      <c r="E15" s="180">
        <v>49</v>
      </c>
      <c r="F15" s="180">
        <v>7</v>
      </c>
      <c r="G15" s="180">
        <v>1701</v>
      </c>
      <c r="H15" s="180">
        <v>7579</v>
      </c>
      <c r="I15" s="178">
        <v>51</v>
      </c>
      <c r="J15" s="178"/>
      <c r="K15" s="180">
        <v>534748</v>
      </c>
      <c r="L15"/>
      <c r="M15"/>
      <c r="N15"/>
      <c r="O15"/>
      <c r="P15"/>
      <c r="Q15"/>
      <c r="R15"/>
      <c r="S15"/>
      <c r="T15"/>
      <c r="U15"/>
      <c r="V15"/>
      <c r="W15"/>
    </row>
    <row r="16" spans="1:23" s="27" customFormat="1" ht="12.75" customHeight="1" x14ac:dyDescent="0.2">
      <c r="A16" s="179">
        <v>2017</v>
      </c>
      <c r="B16" s="180">
        <v>49368</v>
      </c>
      <c r="C16" s="180">
        <v>494349</v>
      </c>
      <c r="D16" s="180">
        <v>1947</v>
      </c>
      <c r="E16" s="180">
        <v>51</v>
      </c>
      <c r="F16" s="180">
        <v>9</v>
      </c>
      <c r="G16" s="180">
        <v>1583</v>
      </c>
      <c r="H16" s="180">
        <v>8004</v>
      </c>
      <c r="I16" s="178">
        <v>52</v>
      </c>
      <c r="J16" s="178"/>
      <c r="K16" s="180">
        <v>555363</v>
      </c>
      <c r="L16"/>
      <c r="M16"/>
      <c r="N16"/>
      <c r="O16"/>
      <c r="P16"/>
      <c r="Q16"/>
      <c r="R16"/>
      <c r="S16"/>
      <c r="T16"/>
      <c r="U16"/>
      <c r="V16"/>
      <c r="W16"/>
    </row>
    <row r="17" spans="1:23" s="27" customFormat="1" ht="12.75" customHeight="1" x14ac:dyDescent="0.2">
      <c r="A17" s="118">
        <v>2018</v>
      </c>
      <c r="B17" s="287">
        <v>47486</v>
      </c>
      <c r="C17" s="287">
        <v>511893</v>
      </c>
      <c r="D17" s="287">
        <v>2661</v>
      </c>
      <c r="E17" s="287">
        <v>52</v>
      </c>
      <c r="F17" s="287">
        <v>9</v>
      </c>
      <c r="G17" s="287">
        <v>1481</v>
      </c>
      <c r="H17" s="287">
        <v>8447</v>
      </c>
      <c r="I17" s="287">
        <v>46</v>
      </c>
      <c r="J17" s="287"/>
      <c r="K17" s="181">
        <f>SUM(B17:I17)</f>
        <v>572075</v>
      </c>
      <c r="L17"/>
      <c r="M17"/>
      <c r="N17"/>
      <c r="O17"/>
      <c r="P17"/>
      <c r="Q17"/>
      <c r="R17"/>
      <c r="S17"/>
      <c r="T17"/>
      <c r="U17"/>
      <c r="V17"/>
      <c r="W17"/>
    </row>
    <row r="18" spans="1:23" ht="12.75" customHeight="1" x14ac:dyDescent="0.2">
      <c r="A18" s="28"/>
    </row>
    <row r="20" spans="1:23" ht="12.75" customHeight="1" x14ac:dyDescent="0.2">
      <c r="B20" s="13"/>
      <c r="C20" s="13"/>
      <c r="D20" s="13"/>
      <c r="E20" s="13"/>
      <c r="F20" s="13"/>
      <c r="G20" s="13"/>
      <c r="H20" s="13"/>
      <c r="I20" s="13"/>
    </row>
    <row r="21" spans="1:23" ht="12.75" customHeight="1" x14ac:dyDescent="0.2">
      <c r="A21" s="108" t="s">
        <v>320</v>
      </c>
      <c r="B21" s="27"/>
      <c r="C21" s="27"/>
      <c r="D21" s="27"/>
      <c r="E21" s="27"/>
      <c r="F21" s="27"/>
      <c r="G21" s="27"/>
      <c r="H21" s="27"/>
    </row>
    <row r="22" spans="1:23" ht="12.75" customHeight="1" x14ac:dyDescent="0.2">
      <c r="A22" s="5" t="s">
        <v>545</v>
      </c>
      <c r="B22" s="27"/>
      <c r="C22" s="27"/>
      <c r="D22" s="27"/>
      <c r="E22" s="27"/>
      <c r="F22" s="27"/>
      <c r="G22" s="27"/>
      <c r="H22" s="27"/>
    </row>
    <row r="23" spans="1:23" ht="12.75" customHeight="1" x14ac:dyDescent="0.2">
      <c r="A23" s="4" t="s">
        <v>546</v>
      </c>
      <c r="B23" s="27"/>
      <c r="C23" s="27"/>
      <c r="D23" s="27"/>
      <c r="E23" s="27"/>
      <c r="F23" s="27"/>
      <c r="G23" s="27"/>
      <c r="H23" s="27"/>
    </row>
    <row r="24" spans="1:23" ht="12.75" customHeight="1" x14ac:dyDescent="0.2">
      <c r="A24" s="27"/>
      <c r="B24" s="54"/>
      <c r="C24" s="54"/>
      <c r="D24" s="54"/>
      <c r="E24" s="54"/>
      <c r="F24" s="54"/>
      <c r="G24" s="54"/>
      <c r="H24" s="54"/>
      <c r="I24" s="15"/>
      <c r="J24" s="15"/>
      <c r="K24" s="15"/>
    </row>
    <row r="25" spans="1:23" s="27" customFormat="1" x14ac:dyDescent="0.2">
      <c r="A25" s="176" t="s">
        <v>60</v>
      </c>
      <c r="B25" s="41" t="s">
        <v>43</v>
      </c>
      <c r="C25" s="41" t="s">
        <v>45</v>
      </c>
      <c r="D25" s="41" t="s">
        <v>404</v>
      </c>
      <c r="E25" s="41" t="s">
        <v>38</v>
      </c>
      <c r="F25" s="41" t="s">
        <v>401</v>
      </c>
      <c r="G25" s="41" t="s">
        <v>44</v>
      </c>
      <c r="H25" s="41" t="s">
        <v>630</v>
      </c>
      <c r="I25" s="41" t="s">
        <v>131</v>
      </c>
      <c r="J25" s="41"/>
      <c r="K25" s="41" t="s">
        <v>15</v>
      </c>
      <c r="L25"/>
      <c r="M25"/>
      <c r="N25"/>
      <c r="O25"/>
      <c r="P25"/>
      <c r="Q25"/>
      <c r="R25"/>
      <c r="S25"/>
      <c r="T25"/>
      <c r="U25"/>
      <c r="V25"/>
      <c r="W25"/>
    </row>
    <row r="26" spans="1:23" s="27" customFormat="1" ht="12.75" customHeight="1" x14ac:dyDescent="0.2">
      <c r="A26" s="54" t="s">
        <v>64</v>
      </c>
      <c r="B26" s="54"/>
      <c r="C26" s="54"/>
      <c r="D26" s="54"/>
      <c r="E26" s="54"/>
      <c r="F26" s="37"/>
      <c r="G26" s="37"/>
      <c r="H26" s="37"/>
      <c r="I26" s="54"/>
      <c r="J26" s="54"/>
      <c r="K26" s="54"/>
      <c r="L26"/>
      <c r="M26"/>
      <c r="N26"/>
      <c r="O26"/>
      <c r="P26"/>
      <c r="Q26"/>
      <c r="R26"/>
      <c r="S26"/>
      <c r="T26"/>
      <c r="U26"/>
      <c r="V26"/>
      <c r="W26"/>
    </row>
    <row r="27" spans="1:23" s="27" customFormat="1" ht="12.75" customHeight="1" x14ac:dyDescent="0.2">
      <c r="A27" s="177">
        <v>2009</v>
      </c>
      <c r="B27" s="178">
        <v>1370</v>
      </c>
      <c r="C27" s="178">
        <v>76395</v>
      </c>
      <c r="D27" s="180" t="s">
        <v>40</v>
      </c>
      <c r="E27" s="178" t="s">
        <v>40</v>
      </c>
      <c r="F27" s="178">
        <v>2</v>
      </c>
      <c r="G27" s="178">
        <v>1</v>
      </c>
      <c r="H27" s="178">
        <v>403</v>
      </c>
      <c r="I27" s="178">
        <v>72</v>
      </c>
      <c r="J27" s="178"/>
      <c r="K27" s="178">
        <v>78243</v>
      </c>
      <c r="L27"/>
      <c r="M27"/>
      <c r="N27"/>
      <c r="O27"/>
      <c r="P27"/>
      <c r="Q27"/>
      <c r="R27"/>
      <c r="S27"/>
      <c r="T27"/>
      <c r="U27"/>
      <c r="V27"/>
      <c r="W27"/>
    </row>
    <row r="28" spans="1:23" s="27" customFormat="1" ht="12.75" customHeight="1" x14ac:dyDescent="0.2">
      <c r="A28" s="177">
        <v>2010</v>
      </c>
      <c r="B28" s="178">
        <v>1270</v>
      </c>
      <c r="C28" s="178">
        <v>77099</v>
      </c>
      <c r="D28" s="180" t="s">
        <v>40</v>
      </c>
      <c r="E28" s="178" t="s">
        <v>40</v>
      </c>
      <c r="F28" s="178">
        <v>1</v>
      </c>
      <c r="G28" s="178">
        <v>8</v>
      </c>
      <c r="H28" s="178">
        <v>484</v>
      </c>
      <c r="I28" s="178">
        <v>61</v>
      </c>
      <c r="J28" s="178"/>
      <c r="K28" s="178">
        <v>78923</v>
      </c>
      <c r="L28"/>
      <c r="M28"/>
      <c r="N28"/>
      <c r="O28"/>
      <c r="P28"/>
      <c r="Q28"/>
      <c r="R28"/>
      <c r="S28"/>
      <c r="T28"/>
      <c r="U28"/>
      <c r="V28"/>
      <c r="W28"/>
    </row>
    <row r="29" spans="1:23" s="27" customFormat="1" ht="12.75" customHeight="1" x14ac:dyDescent="0.2">
      <c r="A29" s="177">
        <v>2011</v>
      </c>
      <c r="B29" s="178">
        <v>1239</v>
      </c>
      <c r="C29" s="178">
        <v>78865</v>
      </c>
      <c r="D29" s="180" t="s">
        <v>40</v>
      </c>
      <c r="E29" s="178" t="s">
        <v>40</v>
      </c>
      <c r="F29" s="178">
        <v>2</v>
      </c>
      <c r="G29" s="178">
        <v>20</v>
      </c>
      <c r="H29" s="178">
        <v>554</v>
      </c>
      <c r="I29" s="178">
        <v>59</v>
      </c>
      <c r="J29" s="178"/>
      <c r="K29" s="178">
        <v>80739</v>
      </c>
      <c r="L29"/>
      <c r="M29"/>
      <c r="N29"/>
      <c r="O29"/>
      <c r="P29"/>
      <c r="Q29"/>
      <c r="R29"/>
      <c r="S29"/>
      <c r="T29"/>
      <c r="U29"/>
      <c r="V29"/>
      <c r="W29"/>
    </row>
    <row r="30" spans="1:23" s="27" customFormat="1" ht="12.75" customHeight="1" x14ac:dyDescent="0.2">
      <c r="A30" s="177">
        <v>2012</v>
      </c>
      <c r="B30" s="178">
        <v>1196</v>
      </c>
      <c r="C30" s="178">
        <v>77801</v>
      </c>
      <c r="D30" s="180" t="s">
        <v>40</v>
      </c>
      <c r="E30" s="178" t="s">
        <v>40</v>
      </c>
      <c r="F30" s="178">
        <v>8</v>
      </c>
      <c r="G30" s="178">
        <v>30</v>
      </c>
      <c r="H30" s="178">
        <v>639</v>
      </c>
      <c r="I30" s="178">
        <v>53</v>
      </c>
      <c r="J30" s="178"/>
      <c r="K30" s="178">
        <v>79727</v>
      </c>
      <c r="L30"/>
      <c r="M30"/>
      <c r="N30"/>
      <c r="O30"/>
      <c r="P30"/>
      <c r="Q30"/>
      <c r="R30"/>
      <c r="S30"/>
      <c r="T30"/>
      <c r="U30"/>
      <c r="V30"/>
      <c r="W30"/>
    </row>
    <row r="31" spans="1:23" s="27" customFormat="1" ht="12.75" customHeight="1" x14ac:dyDescent="0.2">
      <c r="A31" s="179">
        <v>2013</v>
      </c>
      <c r="B31" s="180">
        <v>1139</v>
      </c>
      <c r="C31" s="180">
        <v>77141</v>
      </c>
      <c r="D31" s="180" t="s">
        <v>40</v>
      </c>
      <c r="E31" s="180" t="s">
        <v>40</v>
      </c>
      <c r="F31" s="180">
        <v>18</v>
      </c>
      <c r="G31" s="180">
        <v>33</v>
      </c>
      <c r="H31" s="180">
        <v>755</v>
      </c>
      <c r="I31" s="180">
        <v>44</v>
      </c>
      <c r="J31" s="180"/>
      <c r="K31" s="178">
        <v>79130</v>
      </c>
      <c r="L31"/>
      <c r="M31"/>
      <c r="N31"/>
      <c r="O31"/>
      <c r="P31"/>
      <c r="Q31"/>
      <c r="R31"/>
      <c r="S31"/>
      <c r="T31"/>
      <c r="U31"/>
      <c r="V31"/>
      <c r="W31"/>
    </row>
    <row r="32" spans="1:23" s="27" customFormat="1" ht="12.75" customHeight="1" x14ac:dyDescent="0.2">
      <c r="A32" s="179">
        <v>2014</v>
      </c>
      <c r="B32" s="180">
        <v>1117</v>
      </c>
      <c r="C32" s="180">
        <v>77522</v>
      </c>
      <c r="D32" s="180">
        <v>1</v>
      </c>
      <c r="E32" s="180" t="s">
        <v>40</v>
      </c>
      <c r="F32" s="180">
        <v>22</v>
      </c>
      <c r="G32" s="180">
        <v>34</v>
      </c>
      <c r="H32" s="180">
        <v>812</v>
      </c>
      <c r="I32" s="180">
        <v>36</v>
      </c>
      <c r="J32" s="180"/>
      <c r="K32" s="178">
        <v>79544</v>
      </c>
      <c r="L32"/>
      <c r="M32"/>
      <c r="N32"/>
      <c r="O32"/>
      <c r="P32"/>
      <c r="Q32"/>
      <c r="R32"/>
      <c r="S32"/>
      <c r="T32"/>
      <c r="U32"/>
      <c r="V32"/>
      <c r="W32"/>
    </row>
    <row r="33" spans="1:23" s="27" customFormat="1" ht="12.75" customHeight="1" x14ac:dyDescent="0.2">
      <c r="A33" s="179">
        <v>2015</v>
      </c>
      <c r="B33" s="180">
        <v>1093</v>
      </c>
      <c r="C33" s="180">
        <v>77977</v>
      </c>
      <c r="D33" s="180">
        <v>80</v>
      </c>
      <c r="E33" s="180" t="s">
        <v>40</v>
      </c>
      <c r="F33" s="180">
        <v>23</v>
      </c>
      <c r="G33" s="180">
        <v>38</v>
      </c>
      <c r="H33" s="180">
        <v>805</v>
      </c>
      <c r="I33" s="180">
        <v>30</v>
      </c>
      <c r="J33" s="180"/>
      <c r="K33" s="178">
        <v>80046</v>
      </c>
      <c r="L33"/>
      <c r="M33"/>
      <c r="N33"/>
      <c r="O33"/>
      <c r="P33"/>
      <c r="Q33"/>
      <c r="R33"/>
      <c r="S33"/>
      <c r="T33"/>
      <c r="U33"/>
      <c r="V33"/>
      <c r="W33"/>
    </row>
    <row r="34" spans="1:23" s="27" customFormat="1" ht="12.75" customHeight="1" x14ac:dyDescent="0.2">
      <c r="A34" s="179">
        <v>2016</v>
      </c>
      <c r="B34" s="180">
        <v>1064</v>
      </c>
      <c r="C34" s="180">
        <v>79269</v>
      </c>
      <c r="D34" s="180">
        <v>167</v>
      </c>
      <c r="E34" s="180" t="s">
        <v>40</v>
      </c>
      <c r="F34" s="180">
        <v>23</v>
      </c>
      <c r="G34" s="180">
        <v>57</v>
      </c>
      <c r="H34" s="180">
        <v>821</v>
      </c>
      <c r="I34" s="180">
        <v>29</v>
      </c>
      <c r="J34" s="180"/>
      <c r="K34" s="178">
        <v>81430</v>
      </c>
      <c r="L34"/>
      <c r="M34"/>
      <c r="N34"/>
      <c r="O34"/>
      <c r="P34"/>
      <c r="Q34"/>
      <c r="R34"/>
      <c r="S34"/>
      <c r="T34"/>
      <c r="U34"/>
      <c r="V34"/>
      <c r="W34"/>
    </row>
    <row r="35" spans="1:23" s="27" customFormat="1" ht="12.75" customHeight="1" x14ac:dyDescent="0.2">
      <c r="A35" s="179">
        <v>2017</v>
      </c>
      <c r="B35" s="180">
        <v>1009</v>
      </c>
      <c r="C35" s="180">
        <v>80879</v>
      </c>
      <c r="D35" s="180">
        <v>171</v>
      </c>
      <c r="E35" s="180">
        <v>1</v>
      </c>
      <c r="F35" s="180">
        <v>27</v>
      </c>
      <c r="G35" s="180">
        <v>57</v>
      </c>
      <c r="H35" s="180">
        <v>855</v>
      </c>
      <c r="I35" s="180">
        <v>26</v>
      </c>
      <c r="J35" s="180"/>
      <c r="K35" s="178">
        <v>83025</v>
      </c>
      <c r="L35"/>
      <c r="M35"/>
      <c r="N35"/>
      <c r="O35"/>
      <c r="P35"/>
      <c r="Q35"/>
      <c r="R35"/>
      <c r="S35"/>
      <c r="T35"/>
      <c r="U35"/>
      <c r="V35"/>
      <c r="W35"/>
    </row>
    <row r="36" spans="1:23" s="27" customFormat="1" ht="12.75" customHeight="1" x14ac:dyDescent="0.2">
      <c r="A36" s="118">
        <v>2018</v>
      </c>
      <c r="B36" s="181">
        <v>1019</v>
      </c>
      <c r="C36" s="181">
        <v>81762</v>
      </c>
      <c r="D36" s="287">
        <v>155</v>
      </c>
      <c r="E36" s="181">
        <v>4</v>
      </c>
      <c r="F36" s="181">
        <v>28</v>
      </c>
      <c r="G36" s="181">
        <v>66</v>
      </c>
      <c r="H36" s="181">
        <v>920</v>
      </c>
      <c r="I36" s="287">
        <v>23</v>
      </c>
      <c r="J36" s="281"/>
      <c r="K36" s="181">
        <f>SUM(B36:I36)</f>
        <v>83977</v>
      </c>
      <c r="L36"/>
      <c r="M36"/>
      <c r="N36"/>
      <c r="O36"/>
      <c r="P36"/>
      <c r="Q36"/>
      <c r="R36"/>
      <c r="S36"/>
      <c r="T36"/>
      <c r="U36"/>
      <c r="V36"/>
      <c r="W36"/>
    </row>
    <row r="37" spans="1:23" ht="12.75" customHeight="1" x14ac:dyDescent="0.2">
      <c r="B37" s="27"/>
      <c r="C37" s="27"/>
      <c r="D37" s="27"/>
      <c r="E37" s="27"/>
      <c r="F37" s="27"/>
      <c r="G37" s="27"/>
      <c r="H37" s="27"/>
    </row>
  </sheetData>
  <phoneticPr fontId="6" type="noConversion"/>
  <pageMargins left="0.70866141732283472" right="0.15748031496062992" top="0.98425196850393704" bottom="0.55118110236220474" header="0.51181102362204722" footer="0.51181102362204722"/>
  <pageSetup paperSize="9" orientation="portrait" r:id="rId1"/>
  <headerFooter alignWithMargins="0">
    <oddHeader>&amp;R&amp;"Arial,Fet"LASTBILAR</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21">
    <tabColor rgb="FF00B050"/>
    <pageSetUpPr fitToPage="1"/>
  </sheetPr>
  <dimension ref="A1:AI66"/>
  <sheetViews>
    <sheetView showGridLines="0" zoomScaleNormal="100" workbookViewId="0"/>
  </sheetViews>
  <sheetFormatPr defaultColWidth="9.140625" defaultRowHeight="12.75" customHeight="1" x14ac:dyDescent="0.2"/>
  <cols>
    <col min="1" max="1" width="12" style="10" customWidth="1"/>
    <col min="2" max="2" width="9.7109375" style="2" customWidth="1"/>
    <col min="3" max="3" width="11" style="2" customWidth="1"/>
    <col min="4" max="4" width="8.85546875" style="2" customWidth="1"/>
    <col min="5" max="5" width="9.7109375" style="2" customWidth="1"/>
    <col min="6" max="6" width="9.140625" style="2" customWidth="1"/>
    <col min="7" max="7" width="10.7109375" style="2" customWidth="1"/>
    <col min="8" max="8" width="8.7109375" style="2" customWidth="1"/>
    <col min="9" max="9" width="2" style="2" customWidth="1"/>
    <col min="10" max="10" width="9.7109375" style="2" customWidth="1"/>
    <col min="11" max="11" width="8" style="2" customWidth="1"/>
    <col min="12" max="12" width="10.5703125" style="2" customWidth="1"/>
    <col min="13" max="16384" width="9.140625" style="2"/>
  </cols>
  <sheetData>
    <row r="1" spans="1:18" ht="12.75" customHeight="1" x14ac:dyDescent="0.2">
      <c r="L1" s="47"/>
    </row>
    <row r="2" spans="1:18" s="3" customFormat="1" ht="12.75" customHeight="1" x14ac:dyDescent="0.2">
      <c r="A2" s="62" t="s">
        <v>133</v>
      </c>
    </row>
    <row r="3" spans="1:18" s="3" customFormat="1" ht="12.75" customHeight="1" x14ac:dyDescent="0.2">
      <c r="A3" s="5" t="s">
        <v>539</v>
      </c>
      <c r="P3"/>
      <c r="Q3"/>
      <c r="R3"/>
    </row>
    <row r="4" spans="1:18" ht="12.75" customHeight="1" x14ac:dyDescent="0.2">
      <c r="A4" s="8" t="s">
        <v>540</v>
      </c>
      <c r="H4" s="27"/>
      <c r="I4" s="27"/>
      <c r="J4" s="27"/>
      <c r="P4"/>
      <c r="Q4"/>
      <c r="R4"/>
    </row>
    <row r="5" spans="1:18" ht="12.75" customHeight="1" x14ac:dyDescent="0.2">
      <c r="A5" s="20"/>
      <c r="B5" s="15"/>
      <c r="C5" s="15"/>
      <c r="D5" s="15"/>
      <c r="E5" s="15"/>
      <c r="F5" s="15"/>
      <c r="G5" s="15"/>
      <c r="H5" s="54"/>
      <c r="I5" s="27"/>
      <c r="J5" s="27"/>
      <c r="P5"/>
      <c r="Q5"/>
      <c r="R5"/>
    </row>
    <row r="6" spans="1:18" ht="12.75" customHeight="1" x14ac:dyDescent="0.2">
      <c r="A6" s="2"/>
      <c r="B6" s="11" t="s">
        <v>49</v>
      </c>
      <c r="C6" s="11" t="s">
        <v>50</v>
      </c>
      <c r="E6" s="19" t="s">
        <v>2</v>
      </c>
      <c r="F6" s="19"/>
      <c r="H6" s="56" t="s">
        <v>3</v>
      </c>
      <c r="I6" s="56"/>
      <c r="J6" s="56"/>
      <c r="P6"/>
      <c r="Q6"/>
      <c r="R6"/>
    </row>
    <row r="7" spans="1:18" ht="12.75" customHeight="1" x14ac:dyDescent="0.2">
      <c r="E7" s="10"/>
      <c r="F7" s="11" t="s">
        <v>4</v>
      </c>
      <c r="H7" s="40"/>
      <c r="I7" s="40"/>
      <c r="J7" s="41" t="s">
        <v>4</v>
      </c>
      <c r="P7"/>
      <c r="Q7"/>
      <c r="R7"/>
    </row>
    <row r="8" spans="1:18" ht="12.75" customHeight="1" x14ac:dyDescent="0.2">
      <c r="A8" s="10" t="s">
        <v>60</v>
      </c>
      <c r="E8" s="10"/>
      <c r="F8" s="11" t="s">
        <v>9</v>
      </c>
      <c r="H8" s="21"/>
      <c r="I8" s="21"/>
      <c r="J8" s="40" t="s">
        <v>403</v>
      </c>
      <c r="P8"/>
      <c r="Q8"/>
      <c r="R8"/>
    </row>
    <row r="9" spans="1:18" ht="12.75" customHeight="1" x14ac:dyDescent="0.2">
      <c r="A9" s="20" t="s">
        <v>64</v>
      </c>
      <c r="B9" s="15"/>
      <c r="C9" s="15"/>
      <c r="D9" s="15"/>
      <c r="E9" s="20"/>
      <c r="F9" s="90" t="s">
        <v>13</v>
      </c>
      <c r="G9" s="15"/>
      <c r="H9" s="115"/>
      <c r="I9" s="115"/>
      <c r="J9" s="37" t="s">
        <v>398</v>
      </c>
      <c r="P9"/>
      <c r="Q9"/>
      <c r="R9"/>
    </row>
    <row r="10" spans="1:18" ht="12.75" customHeight="1" x14ac:dyDescent="0.2">
      <c r="A10" s="12">
        <v>2009</v>
      </c>
      <c r="B10" s="45">
        <v>13407</v>
      </c>
      <c r="C10" s="45">
        <v>5604</v>
      </c>
      <c r="D10" s="45"/>
      <c r="E10" s="45">
        <v>1225</v>
      </c>
      <c r="F10" s="46">
        <v>80</v>
      </c>
      <c r="G10" s="46"/>
      <c r="H10" s="30">
        <v>907</v>
      </c>
      <c r="I10" s="30"/>
      <c r="J10" s="30">
        <v>654</v>
      </c>
      <c r="L10" s="25"/>
      <c r="P10"/>
      <c r="Q10"/>
      <c r="R10"/>
    </row>
    <row r="11" spans="1:18" ht="12.75" customHeight="1" x14ac:dyDescent="0.2">
      <c r="A11" s="12">
        <v>2010</v>
      </c>
      <c r="B11" s="45">
        <v>13873</v>
      </c>
      <c r="C11" s="45">
        <v>5665</v>
      </c>
      <c r="D11" s="45"/>
      <c r="E11" s="45">
        <v>1742</v>
      </c>
      <c r="F11" s="46">
        <v>60</v>
      </c>
      <c r="G11" s="46"/>
      <c r="H11" s="30">
        <v>1079</v>
      </c>
      <c r="I11" s="30"/>
      <c r="J11" s="50">
        <v>506</v>
      </c>
      <c r="L11" s="25"/>
      <c r="P11"/>
      <c r="Q11"/>
      <c r="R11"/>
    </row>
    <row r="12" spans="1:18" ht="12.75" customHeight="1" x14ac:dyDescent="0.2">
      <c r="A12" s="12">
        <v>2011</v>
      </c>
      <c r="B12" s="45">
        <v>13947</v>
      </c>
      <c r="C12" s="45">
        <v>6229</v>
      </c>
      <c r="D12" s="45"/>
      <c r="E12" s="45">
        <v>1663</v>
      </c>
      <c r="F12" s="46">
        <v>48</v>
      </c>
      <c r="G12" s="46"/>
      <c r="H12" s="30">
        <v>897</v>
      </c>
      <c r="I12" s="30"/>
      <c r="J12" s="50">
        <v>582</v>
      </c>
      <c r="L12" s="25"/>
      <c r="P12"/>
      <c r="Q12"/>
      <c r="R12"/>
    </row>
    <row r="13" spans="1:18" ht="12.75" customHeight="1" x14ac:dyDescent="0.2">
      <c r="A13" s="12">
        <v>2012</v>
      </c>
      <c r="B13" s="45">
        <v>14203</v>
      </c>
      <c r="C13" s="45">
        <v>6215</v>
      </c>
      <c r="D13" s="45"/>
      <c r="E13" s="45">
        <v>1712</v>
      </c>
      <c r="F13" s="45">
        <v>76</v>
      </c>
      <c r="G13" s="45"/>
      <c r="H13" s="50">
        <v>1349</v>
      </c>
      <c r="I13" s="289"/>
      <c r="J13" s="289">
        <v>811</v>
      </c>
      <c r="L13" s="25"/>
      <c r="P13"/>
      <c r="Q13"/>
      <c r="R13"/>
    </row>
    <row r="14" spans="1:18" ht="12.75" customHeight="1" x14ac:dyDescent="0.2">
      <c r="A14" s="91">
        <v>2013</v>
      </c>
      <c r="B14" s="68">
        <v>13986</v>
      </c>
      <c r="C14" s="68">
        <v>5685</v>
      </c>
      <c r="D14" s="68"/>
      <c r="E14" s="68">
        <v>1323</v>
      </c>
      <c r="F14" s="68">
        <v>54</v>
      </c>
      <c r="G14" s="68"/>
      <c r="H14" s="289">
        <v>1930</v>
      </c>
      <c r="I14" s="292" t="s">
        <v>410</v>
      </c>
      <c r="J14" s="30">
        <v>738</v>
      </c>
      <c r="L14" s="25"/>
      <c r="P14"/>
      <c r="Q14"/>
      <c r="R14"/>
    </row>
    <row r="15" spans="1:18" ht="12.75" customHeight="1" x14ac:dyDescent="0.2">
      <c r="A15" s="91">
        <v>2014</v>
      </c>
      <c r="B15" s="68">
        <v>13992</v>
      </c>
      <c r="C15" s="68">
        <v>5870</v>
      </c>
      <c r="D15" s="68"/>
      <c r="E15" s="68">
        <v>1414</v>
      </c>
      <c r="F15" s="68">
        <v>56</v>
      </c>
      <c r="G15" s="68"/>
      <c r="H15" s="289">
        <v>1094</v>
      </c>
      <c r="I15" s="292"/>
      <c r="J15" s="30">
        <v>723</v>
      </c>
      <c r="L15" s="25"/>
      <c r="P15"/>
      <c r="Q15"/>
      <c r="R15"/>
    </row>
    <row r="16" spans="1:18" ht="12.75" customHeight="1" x14ac:dyDescent="0.2">
      <c r="A16" s="91">
        <v>2015</v>
      </c>
      <c r="B16" s="68">
        <v>14114</v>
      </c>
      <c r="C16" s="68">
        <v>5633</v>
      </c>
      <c r="D16" s="68"/>
      <c r="E16" s="68">
        <v>1423</v>
      </c>
      <c r="F16" s="68">
        <v>61</v>
      </c>
      <c r="G16" s="68"/>
      <c r="H16" s="289">
        <v>1474</v>
      </c>
      <c r="I16" s="292"/>
      <c r="J16" s="30">
        <v>904</v>
      </c>
      <c r="K16" s="316"/>
      <c r="L16" s="25"/>
      <c r="P16"/>
      <c r="Q16"/>
      <c r="R16"/>
    </row>
    <row r="17" spans="1:31" ht="12.75" customHeight="1" x14ac:dyDescent="0.2">
      <c r="A17" s="91">
        <v>2016</v>
      </c>
      <c r="B17" s="68">
        <v>13890</v>
      </c>
      <c r="C17" s="68">
        <v>5923</v>
      </c>
      <c r="D17" s="68"/>
      <c r="E17" s="68">
        <v>1382</v>
      </c>
      <c r="F17" s="68">
        <v>45</v>
      </c>
      <c r="G17" s="68"/>
      <c r="H17" s="289">
        <v>1246</v>
      </c>
      <c r="I17" s="293"/>
      <c r="J17" s="173">
        <v>1093</v>
      </c>
      <c r="K17" s="27"/>
      <c r="L17" s="25"/>
      <c r="P17"/>
      <c r="Q17"/>
      <c r="R17"/>
    </row>
    <row r="18" spans="1:31" ht="12.75" customHeight="1" x14ac:dyDescent="0.2">
      <c r="A18" s="91">
        <v>2017</v>
      </c>
      <c r="B18" s="68">
        <v>14421</v>
      </c>
      <c r="C18" s="68">
        <v>5627</v>
      </c>
      <c r="D18" s="68"/>
      <c r="E18" s="68">
        <v>1373</v>
      </c>
      <c r="F18" s="68">
        <v>47</v>
      </c>
      <c r="G18" s="68"/>
      <c r="H18" s="289">
        <v>1089</v>
      </c>
      <c r="I18" s="293"/>
      <c r="J18" s="173">
        <v>883</v>
      </c>
      <c r="K18"/>
      <c r="L18"/>
      <c r="M18"/>
      <c r="N18"/>
      <c r="P18"/>
      <c r="Q18"/>
      <c r="R18"/>
    </row>
    <row r="19" spans="1:31" ht="12.75" customHeight="1" x14ac:dyDescent="0.2">
      <c r="A19" s="92">
        <v>2018</v>
      </c>
      <c r="B19" s="38">
        <v>14378</v>
      </c>
      <c r="C19" s="38">
        <v>5536</v>
      </c>
      <c r="D19" s="424"/>
      <c r="E19" s="38">
        <v>1003</v>
      </c>
      <c r="F19" s="38">
        <v>59</v>
      </c>
      <c r="G19" s="424"/>
      <c r="H19" s="38">
        <v>1105</v>
      </c>
      <c r="I19" s="424"/>
      <c r="J19" s="38">
        <v>922</v>
      </c>
      <c r="K19"/>
      <c r="L19"/>
      <c r="M19"/>
      <c r="N19"/>
      <c r="O19"/>
      <c r="P19"/>
      <c r="Q19"/>
      <c r="R19"/>
      <c r="S19"/>
      <c r="T19"/>
      <c r="U19"/>
      <c r="V19"/>
      <c r="W19"/>
      <c r="X19"/>
      <c r="Y19" s="74"/>
      <c r="Z19" s="13"/>
      <c r="AC19"/>
      <c r="AD19"/>
      <c r="AE19"/>
    </row>
    <row r="20" spans="1:31" ht="25.5" customHeight="1" x14ac:dyDescent="0.2">
      <c r="A20" s="463" t="s">
        <v>407</v>
      </c>
      <c r="B20" s="463"/>
      <c r="C20" s="463"/>
      <c r="D20" s="463"/>
      <c r="E20" s="463"/>
      <c r="F20" s="463"/>
      <c r="G20" s="463"/>
      <c r="H20" s="463"/>
      <c r="I20" s="463"/>
      <c r="J20" s="463"/>
      <c r="K20"/>
      <c r="L20"/>
      <c r="M20"/>
      <c r="N20"/>
    </row>
    <row r="25" spans="1:31" ht="12.75" customHeight="1" x14ac:dyDescent="0.2">
      <c r="A25" s="62" t="s">
        <v>134</v>
      </c>
      <c r="B25" s="47"/>
      <c r="C25" s="47"/>
      <c r="D25" s="47"/>
      <c r="E25" s="47"/>
      <c r="F25" s="47"/>
      <c r="G25" s="47"/>
      <c r="H25" s="47"/>
      <c r="I25" s="47"/>
      <c r="J25" s="47"/>
      <c r="K25" s="47"/>
      <c r="L25" s="10"/>
      <c r="M25" s="10"/>
      <c r="N25" s="10"/>
    </row>
    <row r="26" spans="1:31" ht="12.75" customHeight="1" x14ac:dyDescent="0.2">
      <c r="A26" s="7" t="s">
        <v>591</v>
      </c>
      <c r="B26" s="182"/>
      <c r="C26" s="182"/>
      <c r="D26" s="182"/>
      <c r="E26" s="182"/>
      <c r="F26" s="182"/>
      <c r="G26" s="182"/>
      <c r="H26" s="182"/>
      <c r="I26" s="182"/>
      <c r="J26" s="182"/>
      <c r="K26" s="182"/>
      <c r="L26" s="161"/>
      <c r="M26" s="161"/>
      <c r="N26" s="161"/>
    </row>
    <row r="27" spans="1:31" ht="12.75" customHeight="1" x14ac:dyDescent="0.2">
      <c r="A27" s="8" t="s">
        <v>592</v>
      </c>
      <c r="B27" s="10"/>
      <c r="C27" s="10"/>
      <c r="D27" s="10"/>
      <c r="E27" s="10"/>
      <c r="F27" s="10"/>
      <c r="G27" s="10"/>
      <c r="H27" s="10"/>
      <c r="I27" s="10"/>
      <c r="J27" s="10"/>
      <c r="K27" s="10"/>
      <c r="L27" s="10"/>
      <c r="M27" s="10"/>
      <c r="N27" s="10"/>
    </row>
    <row r="28" spans="1:31" ht="12.75" customHeight="1" x14ac:dyDescent="0.2">
      <c r="A28" s="20"/>
      <c r="B28" s="20"/>
      <c r="C28" s="20"/>
      <c r="D28" s="20"/>
      <c r="E28" s="285"/>
      <c r="F28"/>
      <c r="G28"/>
      <c r="H28"/>
      <c r="I28"/>
      <c r="J28"/>
      <c r="K28"/>
      <c r="L28"/>
      <c r="M28"/>
      <c r="N28"/>
      <c r="O28"/>
    </row>
    <row r="29" spans="1:31" ht="12.75" customHeight="1" x14ac:dyDescent="0.2">
      <c r="A29" s="9"/>
      <c r="B29" s="462" t="s">
        <v>1</v>
      </c>
      <c r="C29" s="462"/>
      <c r="D29" s="462"/>
      <c r="E29" s="462"/>
      <c r="F29"/>
      <c r="G29"/>
      <c r="H29"/>
      <c r="I29"/>
      <c r="J29"/>
      <c r="K29"/>
      <c r="L29"/>
      <c r="M29"/>
      <c r="N29"/>
      <c r="O29"/>
    </row>
    <row r="30" spans="1:31" ht="12.75" customHeight="1" x14ac:dyDescent="0.2">
      <c r="B30" s="213">
        <v>2015</v>
      </c>
      <c r="C30" s="213">
        <v>2016</v>
      </c>
      <c r="D30" s="213">
        <v>2017</v>
      </c>
      <c r="E30" s="213">
        <v>2018</v>
      </c>
      <c r="F30"/>
      <c r="G30"/>
      <c r="H30"/>
      <c r="I30"/>
      <c r="J30"/>
      <c r="K30"/>
      <c r="L30"/>
      <c r="M30"/>
      <c r="N30"/>
      <c r="O30"/>
    </row>
    <row r="31" spans="1:31" ht="12.75" customHeight="1" x14ac:dyDescent="0.2">
      <c r="A31" s="115" t="s">
        <v>509</v>
      </c>
      <c r="B31" s="18"/>
      <c r="C31" s="90"/>
      <c r="D31" s="18"/>
      <c r="E31" s="18"/>
      <c r="F31"/>
      <c r="G31"/>
      <c r="H31"/>
      <c r="I31"/>
      <c r="J31"/>
      <c r="K31"/>
      <c r="L31"/>
      <c r="M31"/>
      <c r="N31"/>
      <c r="O31"/>
    </row>
    <row r="32" spans="1:31" ht="6.75" customHeight="1" x14ac:dyDescent="0.2">
      <c r="A32" s="413"/>
      <c r="B32" s="46"/>
      <c r="C32" s="46"/>
      <c r="D32" s="46"/>
      <c r="E32" s="46"/>
      <c r="F32"/>
      <c r="G32"/>
      <c r="H32"/>
      <c r="I32"/>
      <c r="J32"/>
      <c r="K32"/>
      <c r="L32"/>
      <c r="M32"/>
      <c r="N32"/>
      <c r="O32"/>
    </row>
    <row r="33" spans="1:21" ht="12.75" customHeight="1" x14ac:dyDescent="0.2">
      <c r="A33" s="413" t="s">
        <v>504</v>
      </c>
      <c r="B33" s="46">
        <v>132</v>
      </c>
      <c r="C33" s="46">
        <v>135</v>
      </c>
      <c r="D33" s="46">
        <v>150</v>
      </c>
      <c r="E33" s="46">
        <v>144</v>
      </c>
      <c r="F33"/>
      <c r="G33"/>
      <c r="H33"/>
      <c r="I33"/>
      <c r="J33"/>
      <c r="K33"/>
      <c r="L33"/>
      <c r="M33"/>
      <c r="N33"/>
      <c r="O33"/>
    </row>
    <row r="34" spans="1:21" ht="12.75" customHeight="1" x14ac:dyDescent="0.2">
      <c r="A34" s="413" t="s">
        <v>505</v>
      </c>
      <c r="B34" s="46">
        <v>1637</v>
      </c>
      <c r="C34" s="46">
        <v>1586</v>
      </c>
      <c r="D34" s="46">
        <v>1775</v>
      </c>
      <c r="E34" s="46">
        <v>1751</v>
      </c>
      <c r="F34" s="410"/>
      <c r="G34"/>
      <c r="H34"/>
      <c r="I34"/>
      <c r="J34"/>
      <c r="K34"/>
      <c r="L34"/>
      <c r="M34"/>
      <c r="N34"/>
      <c r="O34"/>
    </row>
    <row r="35" spans="1:21" ht="12.75" customHeight="1" x14ac:dyDescent="0.2">
      <c r="A35" s="413" t="s">
        <v>506</v>
      </c>
      <c r="B35" s="46">
        <v>3895</v>
      </c>
      <c r="C35" s="46">
        <v>3959</v>
      </c>
      <c r="D35" s="46">
        <v>4081</v>
      </c>
      <c r="E35" s="46">
        <v>4183</v>
      </c>
      <c r="F35" s="410"/>
      <c r="G35"/>
      <c r="H35"/>
      <c r="I35"/>
      <c r="J35"/>
      <c r="K35"/>
      <c r="L35"/>
      <c r="M35"/>
      <c r="N35"/>
      <c r="O35"/>
    </row>
    <row r="36" spans="1:21" ht="12.75" customHeight="1" x14ac:dyDescent="0.2">
      <c r="A36" s="413" t="s">
        <v>507</v>
      </c>
      <c r="B36" s="46">
        <v>4545</v>
      </c>
      <c r="C36" s="46">
        <v>4745</v>
      </c>
      <c r="D36" s="46">
        <v>4975</v>
      </c>
      <c r="E36" s="46">
        <v>4995</v>
      </c>
      <c r="F36" s="411"/>
      <c r="G36"/>
      <c r="H36"/>
      <c r="I36"/>
      <c r="J36"/>
      <c r="K36"/>
      <c r="L36"/>
      <c r="M36"/>
      <c r="N36"/>
      <c r="O36"/>
    </row>
    <row r="37" spans="1:21" ht="12.75" customHeight="1" x14ac:dyDescent="0.2">
      <c r="A37" s="413" t="s">
        <v>508</v>
      </c>
      <c r="B37" s="46">
        <v>2017</v>
      </c>
      <c r="C37" s="46">
        <v>1961</v>
      </c>
      <c r="D37" s="46">
        <v>2121</v>
      </c>
      <c r="E37" s="46">
        <v>2126</v>
      </c>
      <c r="F37" s="411"/>
      <c r="G37"/>
      <c r="H37"/>
      <c r="I37"/>
      <c r="J37"/>
      <c r="K37"/>
      <c r="L37"/>
      <c r="M37"/>
      <c r="N37"/>
      <c r="O37"/>
    </row>
    <row r="38" spans="1:21" ht="12.75" customHeight="1" x14ac:dyDescent="0.2">
      <c r="A38" s="415" t="s">
        <v>39</v>
      </c>
      <c r="B38" s="46">
        <v>1888</v>
      </c>
      <c r="C38" s="46">
        <v>1504</v>
      </c>
      <c r="D38" s="46">
        <v>1319</v>
      </c>
      <c r="E38" s="46">
        <v>1179</v>
      </c>
      <c r="F38" s="411"/>
      <c r="G38"/>
      <c r="H38"/>
      <c r="I38"/>
      <c r="J38"/>
      <c r="K38"/>
      <c r="L38"/>
      <c r="M38"/>
      <c r="N38"/>
      <c r="O38"/>
    </row>
    <row r="39" spans="1:21" ht="12.75" customHeight="1" x14ac:dyDescent="0.2">
      <c r="A39" s="413"/>
      <c r="B39" s="46"/>
      <c r="C39" s="46"/>
      <c r="D39" s="46"/>
      <c r="E39" s="46"/>
      <c r="F39" s="410"/>
      <c r="G39"/>
      <c r="H39"/>
      <c r="I39"/>
      <c r="J39"/>
      <c r="K39"/>
      <c r="L39"/>
      <c r="M39"/>
      <c r="N39"/>
      <c r="O39"/>
    </row>
    <row r="40" spans="1:21" s="3" customFormat="1" ht="12.75" customHeight="1" x14ac:dyDescent="0.2">
      <c r="A40" s="174" t="s">
        <v>15</v>
      </c>
      <c r="B40" s="414">
        <f>SUM(B32:B39)</f>
        <v>14114</v>
      </c>
      <c r="C40" s="414">
        <f t="shared" ref="C40:D40" si="0">SUM(C32:C39)</f>
        <v>13890</v>
      </c>
      <c r="D40" s="414">
        <f t="shared" si="0"/>
        <v>14421</v>
      </c>
      <c r="E40" s="414">
        <f t="shared" ref="E40" si="1">SUM(E32:E39)</f>
        <v>14378</v>
      </c>
      <c r="F40" s="410"/>
      <c r="G40"/>
      <c r="H40"/>
      <c r="I40"/>
      <c r="J40"/>
      <c r="K40"/>
      <c r="L40"/>
      <c r="M40"/>
      <c r="N40"/>
      <c r="O40"/>
    </row>
    <row r="41" spans="1:21" ht="12.75" customHeight="1" x14ac:dyDescent="0.2">
      <c r="A41" s="447" t="s">
        <v>644</v>
      </c>
      <c r="E41"/>
      <c r="F41" s="410"/>
      <c r="G41"/>
      <c r="H41"/>
      <c r="I41"/>
      <c r="J41"/>
      <c r="K41"/>
      <c r="L41"/>
      <c r="M41"/>
      <c r="N41"/>
      <c r="O41"/>
    </row>
    <row r="42" spans="1:21" ht="11.25" customHeight="1" x14ac:dyDescent="0.2">
      <c r="F42" s="416"/>
    </row>
    <row r="43" spans="1:21" ht="12.75" customHeight="1" x14ac:dyDescent="0.2">
      <c r="F43" s="412"/>
    </row>
    <row r="44" spans="1:21" ht="12.75" customHeight="1" x14ac:dyDescent="0.2">
      <c r="F44" s="412"/>
    </row>
    <row r="45" spans="1:21" s="3" customFormat="1" ht="12.75" customHeight="1" x14ac:dyDescent="0.2">
      <c r="A45" s="2"/>
      <c r="E45" s="2"/>
      <c r="F45" s="2"/>
      <c r="H45"/>
      <c r="I45"/>
      <c r="O45" s="2"/>
      <c r="P45" s="2"/>
      <c r="Q45" s="2"/>
      <c r="U45" s="410"/>
    </row>
    <row r="46" spans="1:21" s="47" customFormat="1" ht="12.75" customHeight="1" x14ac:dyDescent="0.2">
      <c r="A46" s="62" t="s">
        <v>137</v>
      </c>
      <c r="H46"/>
      <c r="I46"/>
      <c r="K46"/>
      <c r="L46"/>
      <c r="M46"/>
      <c r="N46"/>
      <c r="O46" s="2"/>
      <c r="P46" s="2"/>
      <c r="Q46" s="2"/>
      <c r="U46" s="410"/>
    </row>
    <row r="47" spans="1:21" s="182" customFormat="1" ht="12.75" customHeight="1" x14ac:dyDescent="0.2">
      <c r="A47" s="7" t="s">
        <v>541</v>
      </c>
      <c r="H47"/>
      <c r="I47"/>
      <c r="K47"/>
      <c r="L47"/>
      <c r="M47"/>
      <c r="N47"/>
      <c r="O47"/>
      <c r="P47"/>
      <c r="U47" s="411"/>
    </row>
    <row r="48" spans="1:21" s="10" customFormat="1" ht="12.75" customHeight="1" x14ac:dyDescent="0.2">
      <c r="A48" s="8" t="s">
        <v>542</v>
      </c>
      <c r="H48"/>
      <c r="I48"/>
      <c r="K48"/>
      <c r="L48"/>
      <c r="M48"/>
      <c r="N48"/>
      <c r="O48"/>
      <c r="P48"/>
      <c r="Q48"/>
      <c r="R48"/>
      <c r="S48"/>
      <c r="T48"/>
      <c r="U48" s="412"/>
    </row>
    <row r="49" spans="1:35" s="10" customFormat="1" ht="12.75" customHeight="1" x14ac:dyDescent="0.2">
      <c r="A49" s="20"/>
      <c r="B49" s="20"/>
      <c r="C49" s="20"/>
      <c r="D49" s="20"/>
      <c r="E49" s="20"/>
      <c r="G49" s="20"/>
      <c r="H49"/>
      <c r="I49" s="285"/>
      <c r="J49"/>
      <c r="K49"/>
      <c r="L49"/>
      <c r="M49"/>
      <c r="N49"/>
      <c r="O49"/>
      <c r="P49"/>
      <c r="Q49"/>
      <c r="R49"/>
      <c r="S49"/>
      <c r="T49"/>
      <c r="U49" s="233"/>
    </row>
    <row r="50" spans="1:35" s="10" customFormat="1" ht="22.5" x14ac:dyDescent="0.2">
      <c r="A50" s="10" t="s">
        <v>36</v>
      </c>
      <c r="B50" s="461" t="s">
        <v>416</v>
      </c>
      <c r="C50" s="461"/>
      <c r="D50" s="19"/>
      <c r="E50" s="207" t="s">
        <v>418</v>
      </c>
      <c r="F50" s="114"/>
      <c r="G50" s="461" t="s">
        <v>417</v>
      </c>
      <c r="H50" s="461"/>
      <c r="I50" s="20"/>
      <c r="J50" s="207" t="s">
        <v>418</v>
      </c>
      <c r="K50"/>
      <c r="L50"/>
      <c r="M50"/>
      <c r="N50"/>
      <c r="O50"/>
      <c r="P50"/>
      <c r="Q50"/>
      <c r="R50"/>
      <c r="S50"/>
      <c r="T50"/>
      <c r="U50" s="233"/>
    </row>
    <row r="51" spans="1:35" s="10" customFormat="1" ht="12.75" customHeight="1" x14ac:dyDescent="0.2">
      <c r="A51" s="10" t="s">
        <v>37</v>
      </c>
      <c r="B51" s="11" t="s">
        <v>290</v>
      </c>
      <c r="C51" s="11" t="s">
        <v>289</v>
      </c>
      <c r="D51" s="11"/>
      <c r="E51" s="11"/>
      <c r="F51" s="11"/>
      <c r="G51" s="11" t="s">
        <v>290</v>
      </c>
      <c r="H51" s="11" t="s">
        <v>289</v>
      </c>
      <c r="J51" s="11"/>
      <c r="K51"/>
      <c r="L51"/>
      <c r="M51"/>
      <c r="N51"/>
      <c r="O51"/>
      <c r="P51"/>
      <c r="Q51"/>
      <c r="R51"/>
      <c r="S51"/>
      <c r="T51"/>
      <c r="U51" s="233"/>
    </row>
    <row r="52" spans="1:35" s="9" customFormat="1" ht="12.75" customHeight="1" x14ac:dyDescent="0.2">
      <c r="A52" s="20" t="s">
        <v>64</v>
      </c>
      <c r="B52" s="90" t="s">
        <v>288</v>
      </c>
      <c r="C52" s="90" t="s">
        <v>288</v>
      </c>
      <c r="D52" s="90"/>
      <c r="E52" s="90"/>
      <c r="F52" s="90"/>
      <c r="G52" s="90" t="s">
        <v>288</v>
      </c>
      <c r="H52" s="90" t="s">
        <v>288</v>
      </c>
      <c r="I52" s="87"/>
      <c r="J52" s="90"/>
      <c r="K52"/>
      <c r="L52"/>
      <c r="M52"/>
      <c r="N52"/>
      <c r="O52"/>
      <c r="P52"/>
      <c r="Q52"/>
      <c r="R52"/>
      <c r="S52"/>
      <c r="T52"/>
      <c r="U52" s="71"/>
    </row>
    <row r="53" spans="1:35" ht="12.75" customHeight="1" x14ac:dyDescent="0.2">
      <c r="A53" s="12">
        <v>2009</v>
      </c>
      <c r="B53" s="46">
        <v>12349</v>
      </c>
      <c r="C53" s="46">
        <v>975</v>
      </c>
      <c r="D53" s="46"/>
      <c r="E53" s="236">
        <v>83</v>
      </c>
      <c r="F53" s="236"/>
      <c r="G53" s="46">
        <v>1149</v>
      </c>
      <c r="H53" s="46">
        <v>3253</v>
      </c>
      <c r="I53" s="46"/>
      <c r="J53" s="46">
        <v>1202</v>
      </c>
      <c r="K53"/>
      <c r="L53"/>
      <c r="M53"/>
      <c r="N53"/>
      <c r="O53"/>
      <c r="P53"/>
      <c r="Q53"/>
      <c r="R53"/>
      <c r="S53"/>
      <c r="T53"/>
      <c r="U53" s="235"/>
      <c r="V53" s="13"/>
      <c r="W53" s="13"/>
      <c r="X53" s="13"/>
    </row>
    <row r="54" spans="1:35" ht="12.75" customHeight="1" x14ac:dyDescent="0.2">
      <c r="A54" s="12">
        <v>2010</v>
      </c>
      <c r="B54" s="46">
        <v>12617</v>
      </c>
      <c r="C54" s="46">
        <v>1173</v>
      </c>
      <c r="D54" s="46"/>
      <c r="E54" s="236">
        <v>83</v>
      </c>
      <c r="F54" s="236"/>
      <c r="G54" s="46">
        <v>1144</v>
      </c>
      <c r="H54" s="46">
        <v>3342</v>
      </c>
      <c r="I54" s="46"/>
      <c r="J54" s="46">
        <v>1179</v>
      </c>
      <c r="K54"/>
      <c r="L54"/>
      <c r="M54"/>
      <c r="N54"/>
      <c r="O54"/>
      <c r="P54"/>
      <c r="Q54"/>
      <c r="R54"/>
      <c r="S54"/>
      <c r="T54"/>
      <c r="U54" s="235"/>
      <c r="V54" s="13"/>
      <c r="W54" s="13"/>
      <c r="X54" s="13"/>
    </row>
    <row r="55" spans="1:35" ht="12.75" customHeight="1" x14ac:dyDescent="0.2">
      <c r="A55" s="12">
        <v>2011</v>
      </c>
      <c r="B55" s="46">
        <v>12681</v>
      </c>
      <c r="C55" s="46">
        <v>1202</v>
      </c>
      <c r="D55" s="46"/>
      <c r="E55" s="236">
        <v>64</v>
      </c>
      <c r="F55" s="236"/>
      <c r="G55" s="46">
        <v>1196</v>
      </c>
      <c r="H55" s="46">
        <v>3915</v>
      </c>
      <c r="I55" s="46"/>
      <c r="J55" s="46">
        <v>1118</v>
      </c>
      <c r="K55"/>
      <c r="L55"/>
      <c r="M55"/>
      <c r="N55"/>
      <c r="O55"/>
      <c r="P55"/>
      <c r="Q55"/>
      <c r="R55"/>
      <c r="S55"/>
      <c r="T55"/>
      <c r="U55" s="235"/>
      <c r="V55" s="13"/>
      <c r="W55" s="13"/>
      <c r="X55" s="13"/>
    </row>
    <row r="56" spans="1:35" ht="12.75" customHeight="1" x14ac:dyDescent="0.2">
      <c r="A56" s="91">
        <v>2012</v>
      </c>
      <c r="B56" s="57">
        <v>12889</v>
      </c>
      <c r="C56" s="57">
        <v>1252</v>
      </c>
      <c r="D56" s="57"/>
      <c r="E56" s="237">
        <v>62</v>
      </c>
      <c r="F56" s="237"/>
      <c r="G56" s="57">
        <v>1148</v>
      </c>
      <c r="H56" s="57">
        <v>3944</v>
      </c>
      <c r="I56" s="57"/>
      <c r="J56" s="57">
        <v>1123</v>
      </c>
      <c r="K56"/>
      <c r="L56"/>
      <c r="M56"/>
      <c r="N56"/>
      <c r="O56"/>
      <c r="P56"/>
      <c r="Q56"/>
      <c r="R56"/>
      <c r="S56"/>
      <c r="T56"/>
      <c r="U56" s="235"/>
      <c r="V56" s="13"/>
      <c r="W56" s="13"/>
      <c r="X56" s="13"/>
    </row>
    <row r="57" spans="1:35" ht="12.75" customHeight="1" x14ac:dyDescent="0.2">
      <c r="A57" s="91">
        <v>2013</v>
      </c>
      <c r="B57" s="57">
        <v>12868</v>
      </c>
      <c r="C57" s="57">
        <v>1051</v>
      </c>
      <c r="D57" s="57"/>
      <c r="E57" s="237">
        <v>67</v>
      </c>
      <c r="F57" s="237"/>
      <c r="G57" s="57">
        <v>1162</v>
      </c>
      <c r="H57" s="57">
        <v>3585</v>
      </c>
      <c r="I57" s="57"/>
      <c r="J57" s="57">
        <v>938</v>
      </c>
      <c r="K57"/>
      <c r="L57"/>
      <c r="M57"/>
      <c r="N57"/>
      <c r="O57"/>
      <c r="P57"/>
      <c r="Q57"/>
      <c r="R57"/>
      <c r="S57"/>
      <c r="T57"/>
      <c r="U57" s="235"/>
      <c r="V57" s="13"/>
      <c r="W57" s="13"/>
      <c r="X57" s="13"/>
    </row>
    <row r="58" spans="1:35" ht="12.75" customHeight="1" x14ac:dyDescent="0.2">
      <c r="A58" s="12">
        <v>2014</v>
      </c>
      <c r="B58" s="46">
        <v>12960</v>
      </c>
      <c r="C58" s="46">
        <v>968</v>
      </c>
      <c r="D58" s="46"/>
      <c r="E58" s="236">
        <v>64</v>
      </c>
      <c r="F58" s="236"/>
      <c r="G58" s="46">
        <v>1174</v>
      </c>
      <c r="H58" s="46">
        <v>3735</v>
      </c>
      <c r="I58" s="46"/>
      <c r="J58" s="46">
        <v>961</v>
      </c>
      <c r="K58"/>
      <c r="L58"/>
      <c r="M58"/>
      <c r="N58"/>
      <c r="O58"/>
      <c r="P58"/>
      <c r="Q58"/>
      <c r="R58"/>
      <c r="S58"/>
      <c r="T58"/>
      <c r="U58" s="235"/>
      <c r="V58" s="13"/>
      <c r="W58" s="13"/>
      <c r="X58" s="13"/>
    </row>
    <row r="59" spans="1:35" ht="12.75" customHeight="1" x14ac:dyDescent="0.2">
      <c r="A59" s="12">
        <v>2015</v>
      </c>
      <c r="B59" s="46">
        <v>13105</v>
      </c>
      <c r="C59" s="46">
        <v>944</v>
      </c>
      <c r="D59" s="46"/>
      <c r="E59" s="236">
        <v>65</v>
      </c>
      <c r="F59" s="236"/>
      <c r="G59" s="46">
        <v>1296</v>
      </c>
      <c r="H59" s="46">
        <v>3364</v>
      </c>
      <c r="I59" s="46"/>
      <c r="J59" s="46">
        <v>973</v>
      </c>
      <c r="K59"/>
      <c r="L59"/>
      <c r="M59"/>
      <c r="N59"/>
      <c r="O59"/>
      <c r="P59"/>
      <c r="Q59"/>
      <c r="R59"/>
      <c r="S59"/>
      <c r="T59"/>
      <c r="U59" s="235"/>
      <c r="V59" s="13"/>
      <c r="W59" s="13"/>
      <c r="X59" s="13"/>
    </row>
    <row r="60" spans="1:35" ht="12.75" customHeight="1" x14ac:dyDescent="0.2">
      <c r="A60" s="91">
        <v>2016</v>
      </c>
      <c r="B60" s="57">
        <v>12982</v>
      </c>
      <c r="C60" s="57">
        <v>849</v>
      </c>
      <c r="D60" s="57"/>
      <c r="E60" s="237">
        <v>59</v>
      </c>
      <c r="F60" s="237"/>
      <c r="G60" s="57">
        <v>1481</v>
      </c>
      <c r="H60" s="57">
        <v>3496</v>
      </c>
      <c r="I60" s="57"/>
      <c r="J60" s="57">
        <v>946</v>
      </c>
      <c r="K60"/>
      <c r="L60"/>
      <c r="M60"/>
      <c r="N60"/>
      <c r="O60"/>
      <c r="P60"/>
      <c r="Q60"/>
      <c r="R60"/>
      <c r="S60"/>
      <c r="T60"/>
      <c r="U60" s="235"/>
      <c r="V60" s="13"/>
      <c r="W60" s="13"/>
      <c r="X60" s="13"/>
    </row>
    <row r="61" spans="1:35" ht="12.75" customHeight="1" x14ac:dyDescent="0.2">
      <c r="A61" s="12">
        <v>2017</v>
      </c>
      <c r="B61" s="46">
        <v>13554</v>
      </c>
      <c r="C61" s="46">
        <v>810</v>
      </c>
      <c r="D61" s="46"/>
      <c r="E61" s="236">
        <v>57</v>
      </c>
      <c r="F61" s="236"/>
      <c r="G61" s="46">
        <v>1191</v>
      </c>
      <c r="H61" s="46">
        <v>3500</v>
      </c>
      <c r="I61" s="46"/>
      <c r="J61" s="46">
        <v>936</v>
      </c>
      <c r="K61"/>
      <c r="L61"/>
      <c r="M61"/>
      <c r="N61"/>
      <c r="O61"/>
      <c r="P61"/>
      <c r="Q61"/>
      <c r="R61"/>
      <c r="S61"/>
      <c r="T61"/>
      <c r="U61" s="235"/>
      <c r="V61" s="13"/>
      <c r="W61" s="13"/>
      <c r="X61" s="13"/>
    </row>
    <row r="62" spans="1:35" ht="12.75" customHeight="1" x14ac:dyDescent="0.2">
      <c r="A62" s="92">
        <v>2018</v>
      </c>
      <c r="B62" s="420">
        <v>13455</v>
      </c>
      <c r="C62" s="420">
        <v>868</v>
      </c>
      <c r="D62" s="420"/>
      <c r="E62" s="427">
        <v>55</v>
      </c>
      <c r="F62" s="427"/>
      <c r="G62" s="420">
        <v>1273</v>
      </c>
      <c r="H62" s="420">
        <v>3318</v>
      </c>
      <c r="I62" s="420"/>
      <c r="J62" s="420">
        <v>945</v>
      </c>
      <c r="K62"/>
      <c r="L62"/>
      <c r="M62"/>
      <c r="N62"/>
      <c r="O62"/>
      <c r="P62"/>
      <c r="Q62"/>
      <c r="R62"/>
      <c r="S62"/>
      <c r="T62"/>
      <c r="U62"/>
      <c r="V62"/>
      <c r="W62"/>
      <c r="X62"/>
      <c r="Y62"/>
      <c r="Z62"/>
      <c r="AA62"/>
      <c r="AB62"/>
      <c r="AC62"/>
      <c r="AD62"/>
      <c r="AE62" s="235"/>
      <c r="AF62" s="13"/>
      <c r="AG62" s="13"/>
      <c r="AH62" s="13"/>
      <c r="AI62" s="13"/>
    </row>
    <row r="63" spans="1:35" s="10" customFormat="1" ht="12.75" customHeight="1" x14ac:dyDescent="0.2">
      <c r="A63" s="28"/>
      <c r="B63" s="11"/>
      <c r="C63" s="11"/>
      <c r="D63" s="11"/>
      <c r="E63" s="11"/>
      <c r="F63" s="11"/>
      <c r="H63"/>
      <c r="I63"/>
      <c r="J63"/>
      <c r="K63"/>
      <c r="L63"/>
      <c r="M63"/>
      <c r="N63"/>
      <c r="O63"/>
      <c r="P63"/>
      <c r="Q63"/>
      <c r="R63"/>
      <c r="S63"/>
      <c r="T63"/>
      <c r="U63" s="233"/>
    </row>
    <row r="64" spans="1:35" s="10" customFormat="1" ht="12.75" customHeight="1" x14ac:dyDescent="0.2">
      <c r="B64" s="11"/>
      <c r="C64" s="11"/>
      <c r="D64" s="11"/>
      <c r="E64" s="11"/>
      <c r="F64" s="11"/>
      <c r="H64"/>
      <c r="I64"/>
      <c r="J64"/>
      <c r="K64"/>
      <c r="L64"/>
      <c r="M64"/>
      <c r="N64"/>
      <c r="O64"/>
      <c r="P64"/>
      <c r="Q64"/>
      <c r="R64"/>
    </row>
    <row r="65" spans="2:18" s="10" customFormat="1" ht="12.75" customHeight="1" x14ac:dyDescent="0.2">
      <c r="B65" s="11"/>
      <c r="H65"/>
      <c r="I65"/>
      <c r="J65"/>
      <c r="K65"/>
      <c r="L65"/>
      <c r="M65"/>
      <c r="N65"/>
      <c r="O65"/>
      <c r="P65"/>
      <c r="Q65"/>
      <c r="R65"/>
    </row>
    <row r="66" spans="2:18" s="10" customFormat="1" ht="12.75" customHeight="1" x14ac:dyDescent="0.2">
      <c r="B66" s="11"/>
      <c r="C66" s="11"/>
      <c r="D66" s="11"/>
      <c r="E66" s="11"/>
      <c r="F66" s="11"/>
      <c r="H66"/>
      <c r="I66"/>
      <c r="J66"/>
      <c r="K66"/>
      <c r="L66"/>
      <c r="M66"/>
      <c r="N66"/>
      <c r="O66"/>
      <c r="P66"/>
      <c r="Q66"/>
      <c r="R66"/>
    </row>
  </sheetData>
  <mergeCells count="4">
    <mergeCell ref="G50:H50"/>
    <mergeCell ref="B50:C50"/>
    <mergeCell ref="B29:E29"/>
    <mergeCell ref="A20:J20"/>
  </mergeCells>
  <phoneticPr fontId="6" type="noConversion"/>
  <pageMargins left="0.70866141732283472" right="0.15748031496062992" top="0.98425196850393704" bottom="0.55118110236220474" header="0.51181102362204722" footer="0.51181102362204722"/>
  <pageSetup paperSize="9" scale="91" orientation="portrait" r:id="rId1"/>
  <headerFooter alignWithMargins="0">
    <oddHeader>&amp;R&amp;"Arial,Fet"BUSSAR</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22">
    <tabColor rgb="FF00B050"/>
    <pageSetUpPr fitToPage="1"/>
  </sheetPr>
  <dimension ref="A1:L42"/>
  <sheetViews>
    <sheetView showGridLines="0" zoomScaleNormal="100" workbookViewId="0"/>
  </sheetViews>
  <sheetFormatPr defaultRowHeight="12.75" customHeight="1" x14ac:dyDescent="0.2"/>
  <cols>
    <col min="1" max="1" width="11.7109375" style="10" customWidth="1"/>
    <col min="2" max="2" width="7.28515625" style="10" customWidth="1"/>
    <col min="3" max="3" width="10.140625" style="2" customWidth="1"/>
    <col min="4" max="4" width="11.7109375" style="2" customWidth="1"/>
    <col min="5" max="5" width="10.140625" style="2" customWidth="1"/>
    <col min="6" max="6" width="10" style="2" customWidth="1"/>
    <col min="7" max="7" width="12.140625" style="2" customWidth="1"/>
    <col min="8" max="8" width="10.42578125" style="2" customWidth="1"/>
    <col min="9" max="9" width="11" customWidth="1"/>
    <col min="10" max="10" width="9" customWidth="1"/>
    <col min="11" max="11" width="9.5703125" style="2" customWidth="1"/>
    <col min="12" max="12" width="15.28515625" customWidth="1"/>
    <col min="14" max="14" width="11" customWidth="1"/>
    <col min="15" max="15" width="14.7109375" customWidth="1"/>
    <col min="16" max="16" width="13.42578125" customWidth="1"/>
  </cols>
  <sheetData>
    <row r="1" spans="1:12" ht="12.75" customHeight="1" x14ac:dyDescent="0.2">
      <c r="A1" s="2"/>
      <c r="B1" s="2"/>
      <c r="C1" s="10"/>
      <c r="D1" s="10"/>
      <c r="H1" s="39"/>
      <c r="I1" s="2"/>
      <c r="J1" s="2"/>
    </row>
    <row r="2" spans="1:12" ht="12.75" customHeight="1" x14ac:dyDescent="0.2">
      <c r="A2" s="108" t="s">
        <v>138</v>
      </c>
      <c r="B2" s="108"/>
      <c r="I2" s="2"/>
      <c r="J2" s="2"/>
    </row>
    <row r="3" spans="1:12" ht="12.75" customHeight="1" x14ac:dyDescent="0.2">
      <c r="A3" s="5" t="s">
        <v>537</v>
      </c>
      <c r="B3" s="5"/>
      <c r="I3" s="2"/>
      <c r="J3" s="2"/>
    </row>
    <row r="4" spans="1:12" ht="12.75" customHeight="1" x14ac:dyDescent="0.2">
      <c r="A4" s="4" t="s">
        <v>538</v>
      </c>
      <c r="B4" s="4"/>
      <c r="I4" s="2"/>
      <c r="J4" s="2"/>
    </row>
    <row r="5" spans="1:12" ht="12.75" customHeight="1" x14ac:dyDescent="0.2">
      <c r="A5" s="2"/>
      <c r="B5" s="15"/>
      <c r="C5" s="15"/>
      <c r="D5" s="15"/>
      <c r="E5" s="15"/>
      <c r="F5" s="15"/>
      <c r="G5" s="15"/>
      <c r="H5" s="15"/>
      <c r="I5" s="15"/>
      <c r="J5" s="15"/>
    </row>
    <row r="6" spans="1:12" ht="22.5" x14ac:dyDescent="0.2">
      <c r="A6" s="79" t="s">
        <v>60</v>
      </c>
      <c r="B6" s="32" t="s">
        <v>43</v>
      </c>
      <c r="C6" s="32" t="s">
        <v>45</v>
      </c>
      <c r="D6" s="41" t="s">
        <v>404</v>
      </c>
      <c r="E6" s="32" t="s">
        <v>38</v>
      </c>
      <c r="F6" s="41" t="s">
        <v>645</v>
      </c>
      <c r="G6" s="41" t="s">
        <v>44</v>
      </c>
      <c r="H6" s="41" t="s">
        <v>630</v>
      </c>
      <c r="I6" s="32" t="s">
        <v>131</v>
      </c>
      <c r="J6" s="11" t="s">
        <v>15</v>
      </c>
    </row>
    <row r="7" spans="1:12" ht="12.75" customHeight="1" x14ac:dyDescent="0.2">
      <c r="A7" s="15" t="s">
        <v>64</v>
      </c>
      <c r="B7" s="106"/>
      <c r="C7" s="78"/>
      <c r="D7" s="106"/>
      <c r="E7" s="106"/>
      <c r="F7" s="37"/>
      <c r="G7" s="90"/>
      <c r="H7" s="106"/>
      <c r="I7" s="78"/>
      <c r="J7" s="15"/>
    </row>
    <row r="8" spans="1:12" ht="12.75" customHeight="1" x14ac:dyDescent="0.2">
      <c r="A8" s="183">
        <v>2009</v>
      </c>
      <c r="B8" s="64">
        <v>69</v>
      </c>
      <c r="C8" s="64">
        <v>11717</v>
      </c>
      <c r="D8" s="267" t="s">
        <v>40</v>
      </c>
      <c r="E8" s="64">
        <v>8</v>
      </c>
      <c r="F8" s="64">
        <v>2</v>
      </c>
      <c r="G8" s="64">
        <v>552</v>
      </c>
      <c r="H8" s="64">
        <v>967</v>
      </c>
      <c r="I8" s="64">
        <v>92</v>
      </c>
      <c r="J8" s="64">
        <v>13407</v>
      </c>
      <c r="K8" s="25"/>
    </row>
    <row r="9" spans="1:12" ht="12.75" customHeight="1" x14ac:dyDescent="0.2">
      <c r="A9" s="183">
        <v>2010</v>
      </c>
      <c r="B9" s="64">
        <v>57</v>
      </c>
      <c r="C9" s="64">
        <v>11804</v>
      </c>
      <c r="D9" s="267" t="s">
        <v>40</v>
      </c>
      <c r="E9" s="64">
        <v>4</v>
      </c>
      <c r="F9" s="64">
        <v>2</v>
      </c>
      <c r="G9" s="64">
        <v>611</v>
      </c>
      <c r="H9" s="64">
        <v>1308</v>
      </c>
      <c r="I9" s="64">
        <v>87</v>
      </c>
      <c r="J9" s="64">
        <v>13873</v>
      </c>
      <c r="K9"/>
    </row>
    <row r="10" spans="1:12" ht="12.75" customHeight="1" x14ac:dyDescent="0.2">
      <c r="A10" s="183">
        <v>2011</v>
      </c>
      <c r="B10" s="64">
        <v>52</v>
      </c>
      <c r="C10" s="64">
        <v>11385</v>
      </c>
      <c r="D10" s="267">
        <v>5</v>
      </c>
      <c r="E10" s="64">
        <v>4</v>
      </c>
      <c r="F10" s="64">
        <v>2</v>
      </c>
      <c r="G10" s="64">
        <v>850</v>
      </c>
      <c r="H10" s="64">
        <v>1569</v>
      </c>
      <c r="I10" s="64">
        <v>80</v>
      </c>
      <c r="J10" s="64">
        <v>13947</v>
      </c>
      <c r="K10"/>
      <c r="L10" s="49"/>
    </row>
    <row r="11" spans="1:12" ht="12.75" customHeight="1" x14ac:dyDescent="0.2">
      <c r="A11" s="183">
        <v>2012</v>
      </c>
      <c r="B11" s="64">
        <v>48</v>
      </c>
      <c r="C11" s="64">
        <v>11456</v>
      </c>
      <c r="D11" s="267">
        <v>5</v>
      </c>
      <c r="E11" s="64">
        <v>6</v>
      </c>
      <c r="F11" s="64">
        <v>36</v>
      </c>
      <c r="G11" s="64">
        <v>788</v>
      </c>
      <c r="H11" s="64">
        <v>1795</v>
      </c>
      <c r="I11" s="64">
        <v>69</v>
      </c>
      <c r="J11" s="64">
        <v>14203</v>
      </c>
      <c r="K11"/>
    </row>
    <row r="12" spans="1:12" ht="12.75" customHeight="1" x14ac:dyDescent="0.2">
      <c r="A12" s="184">
        <v>2013</v>
      </c>
      <c r="B12" s="65">
        <v>53</v>
      </c>
      <c r="C12" s="65">
        <v>10861</v>
      </c>
      <c r="D12" s="267">
        <v>6</v>
      </c>
      <c r="E12" s="65">
        <v>8</v>
      </c>
      <c r="F12" s="65">
        <v>42</v>
      </c>
      <c r="G12" s="65">
        <v>795</v>
      </c>
      <c r="H12" s="65">
        <v>2163</v>
      </c>
      <c r="I12" s="65">
        <v>58</v>
      </c>
      <c r="J12" s="65">
        <v>13986</v>
      </c>
      <c r="K12"/>
    </row>
    <row r="13" spans="1:12" ht="12.75" customHeight="1" x14ac:dyDescent="0.2">
      <c r="A13" s="184">
        <v>2014</v>
      </c>
      <c r="B13" s="65">
        <v>48</v>
      </c>
      <c r="C13" s="65">
        <v>10614</v>
      </c>
      <c r="D13" s="267">
        <v>277</v>
      </c>
      <c r="E13" s="65">
        <v>11</v>
      </c>
      <c r="F13" s="65">
        <v>60</v>
      </c>
      <c r="G13" s="65">
        <v>654</v>
      </c>
      <c r="H13" s="65">
        <v>2300</v>
      </c>
      <c r="I13" s="65">
        <v>28</v>
      </c>
      <c r="J13" s="65">
        <v>13992</v>
      </c>
      <c r="K13"/>
    </row>
    <row r="14" spans="1:12" ht="12.75" customHeight="1" x14ac:dyDescent="0.2">
      <c r="A14" s="183">
        <v>2015</v>
      </c>
      <c r="B14" s="64">
        <v>39</v>
      </c>
      <c r="C14" s="64">
        <v>10255</v>
      </c>
      <c r="D14" s="64">
        <v>717</v>
      </c>
      <c r="E14" s="64">
        <v>20</v>
      </c>
      <c r="F14" s="64">
        <v>106</v>
      </c>
      <c r="G14" s="64">
        <v>591</v>
      </c>
      <c r="H14" s="64">
        <v>2357</v>
      </c>
      <c r="I14" s="64">
        <v>29</v>
      </c>
      <c r="J14" s="65">
        <v>14114</v>
      </c>
      <c r="K14"/>
    </row>
    <row r="15" spans="1:12" ht="12.75" customHeight="1" x14ac:dyDescent="0.2">
      <c r="A15" s="183">
        <v>2016</v>
      </c>
      <c r="B15" s="64">
        <v>43</v>
      </c>
      <c r="C15" s="367">
        <v>9770</v>
      </c>
      <c r="D15" s="367">
        <v>1170</v>
      </c>
      <c r="E15" s="64">
        <v>38</v>
      </c>
      <c r="F15" s="367">
        <v>120</v>
      </c>
      <c r="G15" s="64">
        <v>390</v>
      </c>
      <c r="H15" s="64">
        <v>2331</v>
      </c>
      <c r="I15" s="64">
        <v>28</v>
      </c>
      <c r="J15" s="65">
        <v>13890</v>
      </c>
      <c r="K15"/>
    </row>
    <row r="16" spans="1:12" ht="12.75" customHeight="1" x14ac:dyDescent="0.2">
      <c r="A16" s="183">
        <v>2017</v>
      </c>
      <c r="B16" s="367">
        <v>33</v>
      </c>
      <c r="C16" s="367">
        <v>10097</v>
      </c>
      <c r="D16" s="367">
        <v>1276</v>
      </c>
      <c r="E16" s="367">
        <v>54</v>
      </c>
      <c r="F16" s="64">
        <v>116</v>
      </c>
      <c r="G16" s="367">
        <v>293</v>
      </c>
      <c r="H16" s="367">
        <v>2538</v>
      </c>
      <c r="I16" s="367">
        <v>14</v>
      </c>
      <c r="J16" s="267">
        <v>14421</v>
      </c>
      <c r="K16"/>
    </row>
    <row r="17" spans="1:11" ht="12.75" customHeight="1" x14ac:dyDescent="0.2">
      <c r="A17" s="185">
        <v>2018</v>
      </c>
      <c r="B17" s="186">
        <v>33</v>
      </c>
      <c r="C17" s="186">
        <v>10037</v>
      </c>
      <c r="D17" s="287">
        <v>1365</v>
      </c>
      <c r="E17" s="186">
        <v>100</v>
      </c>
      <c r="F17" s="186">
        <v>137</v>
      </c>
      <c r="G17" s="186">
        <v>178</v>
      </c>
      <c r="H17" s="186">
        <v>2522</v>
      </c>
      <c r="I17" s="186">
        <v>6</v>
      </c>
      <c r="J17" s="186">
        <v>14378</v>
      </c>
      <c r="K17"/>
    </row>
    <row r="18" spans="1:11" ht="12.75" customHeight="1" x14ac:dyDescent="0.2">
      <c r="A18" s="28" t="s">
        <v>646</v>
      </c>
      <c r="I18" s="2"/>
      <c r="J18" s="2"/>
      <c r="K18"/>
    </row>
    <row r="19" spans="1:11" ht="12.75" customHeight="1" x14ac:dyDescent="0.2">
      <c r="K19"/>
    </row>
    <row r="20" spans="1:11" ht="12.75" customHeight="1" x14ac:dyDescent="0.2">
      <c r="K20"/>
    </row>
    <row r="21" spans="1:11" ht="12.75" customHeight="1" x14ac:dyDescent="0.2">
      <c r="K21"/>
    </row>
    <row r="22" spans="1:11" ht="12.75" customHeight="1" x14ac:dyDescent="0.2">
      <c r="A22" s="62" t="s">
        <v>139</v>
      </c>
      <c r="B22" s="62"/>
      <c r="C22" s="3"/>
      <c r="D22" s="3"/>
      <c r="E22" s="3"/>
      <c r="F22" s="3"/>
      <c r="G22" s="3"/>
      <c r="I22" s="2"/>
      <c r="J22" s="3"/>
      <c r="K22"/>
    </row>
    <row r="23" spans="1:11" ht="12.75" customHeight="1" x14ac:dyDescent="0.2">
      <c r="A23" s="7" t="s">
        <v>593</v>
      </c>
      <c r="B23" s="7"/>
      <c r="C23" s="3"/>
      <c r="D23" s="3"/>
      <c r="E23" s="3"/>
      <c r="F23" s="3"/>
      <c r="G23" s="3"/>
      <c r="I23" s="2"/>
      <c r="J23" s="3"/>
      <c r="K23"/>
    </row>
    <row r="24" spans="1:11" ht="12.75" customHeight="1" x14ac:dyDescent="0.2">
      <c r="A24" s="8" t="s">
        <v>594</v>
      </c>
      <c r="B24" s="8"/>
      <c r="I24" s="2"/>
      <c r="J24" s="2"/>
      <c r="K24"/>
    </row>
    <row r="25" spans="1:11" ht="12.75" customHeight="1" x14ac:dyDescent="0.2">
      <c r="A25" s="20"/>
      <c r="B25" s="20"/>
      <c r="C25" s="15"/>
      <c r="D25" s="15"/>
      <c r="E25" s="15"/>
      <c r="F25" s="15"/>
      <c r="G25" s="15"/>
      <c r="I25" s="2"/>
      <c r="J25" s="2"/>
      <c r="K25"/>
    </row>
    <row r="26" spans="1:11" ht="12.75" customHeight="1" x14ac:dyDescent="0.2">
      <c r="A26" s="2" t="s">
        <v>135</v>
      </c>
      <c r="B26" s="2"/>
      <c r="C26" s="19" t="s">
        <v>32</v>
      </c>
      <c r="D26" s="19"/>
      <c r="E26" s="19"/>
      <c r="F26" s="19"/>
      <c r="G26" s="19"/>
      <c r="I26" s="2"/>
      <c r="J26" s="2"/>
      <c r="K26"/>
    </row>
    <row r="27" spans="1:11" ht="12.75" customHeight="1" x14ac:dyDescent="0.2">
      <c r="A27" s="20"/>
      <c r="B27" s="20"/>
      <c r="C27" s="15">
        <v>2014</v>
      </c>
      <c r="D27" s="15">
        <v>2015</v>
      </c>
      <c r="E27" s="15">
        <v>2016</v>
      </c>
      <c r="F27" s="15">
        <v>2017</v>
      </c>
      <c r="G27" s="15">
        <v>2018</v>
      </c>
      <c r="I27" s="2"/>
      <c r="J27" s="2"/>
    </row>
    <row r="28" spans="1:11" ht="12.75" customHeight="1" x14ac:dyDescent="0.2">
      <c r="A28" s="171" t="s">
        <v>366</v>
      </c>
      <c r="B28" s="171"/>
      <c r="C28" s="51">
        <v>126</v>
      </c>
      <c r="D28" s="51">
        <v>133</v>
      </c>
      <c r="E28" s="51">
        <v>129</v>
      </c>
      <c r="F28" s="51">
        <v>137</v>
      </c>
      <c r="G28" s="51">
        <v>123</v>
      </c>
      <c r="I28" s="2"/>
      <c r="J28" s="2"/>
    </row>
    <row r="29" spans="1:11" ht="12.75" customHeight="1" x14ac:dyDescent="0.2">
      <c r="A29" s="107" t="s">
        <v>365</v>
      </c>
      <c r="B29" s="107"/>
      <c r="C29" s="46">
        <v>137</v>
      </c>
      <c r="D29" s="46">
        <v>128</v>
      </c>
      <c r="E29" s="46">
        <v>123</v>
      </c>
      <c r="F29" s="46">
        <v>127</v>
      </c>
      <c r="G29" s="46">
        <v>116</v>
      </c>
      <c r="I29" s="2"/>
      <c r="J29" s="2"/>
    </row>
    <row r="30" spans="1:11" ht="12.75" customHeight="1" x14ac:dyDescent="0.2">
      <c r="A30" s="107" t="s">
        <v>364</v>
      </c>
      <c r="B30" s="107"/>
      <c r="C30" s="46">
        <v>196</v>
      </c>
      <c r="D30" s="46">
        <v>166</v>
      </c>
      <c r="E30" s="46">
        <v>111</v>
      </c>
      <c r="F30" s="46">
        <v>89</v>
      </c>
      <c r="G30" s="46">
        <v>63</v>
      </c>
      <c r="I30" s="2"/>
      <c r="J30" s="2"/>
    </row>
    <row r="31" spans="1:11" ht="12.75" customHeight="1" x14ac:dyDescent="0.2">
      <c r="A31" s="107" t="s">
        <v>363</v>
      </c>
      <c r="B31" s="107"/>
      <c r="C31" s="46">
        <v>296</v>
      </c>
      <c r="D31" s="46">
        <v>237</v>
      </c>
      <c r="E31" s="46">
        <v>209</v>
      </c>
      <c r="F31" s="46">
        <v>204</v>
      </c>
      <c r="G31" s="46">
        <v>186</v>
      </c>
      <c r="I31" s="2"/>
      <c r="J31" s="2"/>
    </row>
    <row r="32" spans="1:11" ht="12.75" customHeight="1" x14ac:dyDescent="0.2">
      <c r="A32" s="107" t="s">
        <v>362</v>
      </c>
      <c r="B32" s="107"/>
      <c r="C32" s="46">
        <v>277</v>
      </c>
      <c r="D32" s="46">
        <v>259</v>
      </c>
      <c r="E32" s="46">
        <v>236</v>
      </c>
      <c r="F32" s="46">
        <v>247</v>
      </c>
      <c r="G32" s="46">
        <v>197</v>
      </c>
      <c r="I32" s="2"/>
      <c r="J32" s="2"/>
    </row>
    <row r="33" spans="1:10" ht="12.75" customHeight="1" x14ac:dyDescent="0.2">
      <c r="A33" s="107" t="s">
        <v>361</v>
      </c>
      <c r="B33" s="107"/>
      <c r="C33" s="46">
        <v>636</v>
      </c>
      <c r="D33" s="46">
        <v>550</v>
      </c>
      <c r="E33" s="46">
        <v>510</v>
      </c>
      <c r="F33" s="46">
        <v>467</v>
      </c>
      <c r="G33" s="46">
        <v>375</v>
      </c>
      <c r="I33" s="2"/>
      <c r="J33" s="2"/>
    </row>
    <row r="34" spans="1:10" ht="12.75" customHeight="1" x14ac:dyDescent="0.2">
      <c r="A34" s="107" t="s">
        <v>360</v>
      </c>
      <c r="B34" s="107"/>
      <c r="C34" s="46">
        <v>869</v>
      </c>
      <c r="D34" s="46">
        <v>852</v>
      </c>
      <c r="E34" s="46">
        <v>804</v>
      </c>
      <c r="F34" s="46">
        <v>786</v>
      </c>
      <c r="G34" s="46">
        <v>771</v>
      </c>
      <c r="I34" s="2"/>
      <c r="J34" s="2"/>
    </row>
    <row r="35" spans="1:10" ht="12.75" customHeight="1" x14ac:dyDescent="0.2">
      <c r="A35" s="107" t="s">
        <v>359</v>
      </c>
      <c r="B35" s="107"/>
      <c r="C35" s="46">
        <v>884</v>
      </c>
      <c r="D35" s="46">
        <v>1020</v>
      </c>
      <c r="E35" s="46">
        <v>1045</v>
      </c>
      <c r="F35" s="46">
        <v>1022</v>
      </c>
      <c r="G35" s="46">
        <v>964</v>
      </c>
      <c r="I35" s="2"/>
      <c r="J35" s="2"/>
    </row>
    <row r="36" spans="1:10" ht="12.75" customHeight="1" x14ac:dyDescent="0.2">
      <c r="A36" s="107" t="s">
        <v>358</v>
      </c>
      <c r="B36" s="107"/>
      <c r="C36" s="46">
        <v>562</v>
      </c>
      <c r="D36" s="46">
        <v>601</v>
      </c>
      <c r="E36" s="46">
        <v>666</v>
      </c>
      <c r="F36" s="46">
        <v>646</v>
      </c>
      <c r="G36" s="46">
        <v>554</v>
      </c>
      <c r="I36" s="2"/>
      <c r="J36" s="2"/>
    </row>
    <row r="37" spans="1:10" ht="12.75" customHeight="1" x14ac:dyDescent="0.2">
      <c r="A37" s="107" t="s">
        <v>357</v>
      </c>
      <c r="B37" s="107"/>
      <c r="C37" s="46">
        <v>245</v>
      </c>
      <c r="D37" s="46">
        <v>280</v>
      </c>
      <c r="E37" s="46">
        <v>255</v>
      </c>
      <c r="F37" s="46">
        <v>253</v>
      </c>
      <c r="G37" s="46">
        <v>279</v>
      </c>
      <c r="I37" s="2"/>
      <c r="J37" s="2"/>
    </row>
    <row r="38" spans="1:10" ht="12.75" customHeight="1" x14ac:dyDescent="0.2">
      <c r="A38" s="187" t="s">
        <v>39</v>
      </c>
      <c r="B38" s="187"/>
      <c r="C38" s="57">
        <v>1144</v>
      </c>
      <c r="D38" s="57">
        <v>1286</v>
      </c>
      <c r="E38" s="57">
        <v>1367</v>
      </c>
      <c r="F38" s="57">
        <v>1611</v>
      </c>
      <c r="G38" s="57">
        <v>1593</v>
      </c>
      <c r="I38" s="2"/>
      <c r="J38" s="2"/>
    </row>
    <row r="39" spans="1:10" ht="12.75" customHeight="1" x14ac:dyDescent="0.2">
      <c r="A39" s="128" t="s">
        <v>136</v>
      </c>
      <c r="B39" s="128"/>
      <c r="C39" s="52">
        <v>5372</v>
      </c>
      <c r="D39" s="52">
        <v>5512</v>
      </c>
      <c r="E39" s="52">
        <v>5455</v>
      </c>
      <c r="F39" s="52">
        <v>5589</v>
      </c>
      <c r="G39" s="52">
        <f>SUM(G28:G38)</f>
        <v>5221</v>
      </c>
      <c r="I39" s="2"/>
      <c r="J39" s="2"/>
    </row>
    <row r="40" spans="1:10" ht="12.75" customHeight="1" x14ac:dyDescent="0.2">
      <c r="I40" s="2"/>
      <c r="J40" s="2"/>
    </row>
    <row r="41" spans="1:10" ht="12.75" customHeight="1" x14ac:dyDescent="0.2">
      <c r="I41" s="2"/>
      <c r="J41" s="2"/>
    </row>
    <row r="42" spans="1:10" ht="12.75" customHeight="1" x14ac:dyDescent="0.2">
      <c r="A42"/>
      <c r="B42"/>
      <c r="C42"/>
      <c r="D42"/>
      <c r="E42"/>
      <c r="F42"/>
      <c r="G42"/>
      <c r="I42" s="2"/>
      <c r="J42" s="2"/>
    </row>
  </sheetData>
  <phoneticPr fontId="6" type="noConversion"/>
  <pageMargins left="0.70866141732283472" right="0.15748031496062992" top="0.98425196850393704" bottom="0.55118110236220474" header="0.51181102362204722" footer="0.51181102362204722"/>
  <pageSetup paperSize="9" scale="90" orientation="portrait" r:id="rId1"/>
  <headerFooter alignWithMargins="0">
    <oddHeader>&amp;R&amp;"Arial,Fet"BUSSAR</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Blad25">
    <tabColor rgb="FF00B050"/>
    <pageSetUpPr fitToPage="1"/>
  </sheetPr>
  <dimension ref="A1:V56"/>
  <sheetViews>
    <sheetView showGridLines="0" zoomScaleNormal="100" workbookViewId="0"/>
  </sheetViews>
  <sheetFormatPr defaultColWidth="9.140625" defaultRowHeight="12.75" customHeight="1" x14ac:dyDescent="0.2"/>
  <cols>
    <col min="1" max="1" width="11.7109375" style="3" customWidth="1"/>
    <col min="2" max="2" width="8.7109375" style="3" customWidth="1"/>
    <col min="3" max="3" width="1.5703125" style="3" customWidth="1"/>
    <col min="4" max="4" width="9.42578125" style="17" customWidth="1"/>
    <col min="5" max="5" width="8.42578125" style="170" customWidth="1"/>
    <col min="6" max="6" width="7.7109375" style="17" customWidth="1"/>
    <col min="7" max="7" width="7.5703125" style="170" customWidth="1"/>
    <col min="8" max="8" width="3.140625" style="17" customWidth="1"/>
    <col min="9" max="9" width="8.42578125" style="170" customWidth="1"/>
    <col min="10" max="10" width="3.42578125" style="170" customWidth="1"/>
    <col min="11" max="11" width="9" style="3" customWidth="1"/>
    <col min="12" max="12" width="4.28515625" style="3" customWidth="1"/>
    <col min="13" max="13" width="7.5703125" style="3" customWidth="1"/>
    <col min="14" max="14" width="3.42578125" style="3" customWidth="1"/>
    <col min="15" max="15" width="6.7109375" style="3" customWidth="1"/>
    <col min="16" max="16" width="2.7109375" style="3" customWidth="1"/>
    <col min="17" max="17" width="7" style="3" customWidth="1"/>
    <col min="18" max="18" width="1" style="319" customWidth="1"/>
    <col min="19" max="16384" width="9.140625" style="3"/>
  </cols>
  <sheetData>
    <row r="1" spans="1:18" ht="12.75" customHeight="1" x14ac:dyDescent="0.2">
      <c r="B1" s="47"/>
      <c r="C1" s="47"/>
      <c r="I1" s="3"/>
      <c r="J1" s="3"/>
      <c r="K1" s="47"/>
      <c r="L1" s="47"/>
    </row>
    <row r="2" spans="1:18" ht="12.75" customHeight="1" x14ac:dyDescent="0.2">
      <c r="A2" s="108" t="s">
        <v>140</v>
      </c>
      <c r="B2" s="17"/>
      <c r="C2" s="17"/>
      <c r="D2" s="3"/>
      <c r="F2" s="47"/>
      <c r="G2" s="3"/>
      <c r="H2" s="3"/>
      <c r="I2" s="3"/>
      <c r="J2" s="3"/>
      <c r="O2" s="47"/>
      <c r="P2" s="47"/>
      <c r="Q2" s="47"/>
    </row>
    <row r="3" spans="1:18" s="160" customFormat="1" ht="12.75" customHeight="1" x14ac:dyDescent="0.2">
      <c r="A3" s="5" t="s">
        <v>535</v>
      </c>
      <c r="B3" s="188"/>
      <c r="C3" s="188"/>
      <c r="E3" s="189"/>
      <c r="F3" s="182"/>
      <c r="M3" s="182"/>
      <c r="N3" s="182"/>
      <c r="O3" s="182"/>
      <c r="P3" s="182"/>
      <c r="Q3" s="182"/>
      <c r="R3" s="321"/>
    </row>
    <row r="4" spans="1:18" s="2" customFormat="1" ht="12.75" customHeight="1" x14ac:dyDescent="0.2">
      <c r="A4" s="4" t="s">
        <v>536</v>
      </c>
      <c r="B4" s="13"/>
      <c r="C4" s="13"/>
      <c r="E4" s="163"/>
      <c r="F4" s="10"/>
      <c r="M4" s="10"/>
      <c r="N4" s="10"/>
      <c r="O4" s="10"/>
      <c r="P4" s="10"/>
      <c r="Q4" s="10"/>
      <c r="R4" s="320"/>
    </row>
    <row r="5" spans="1:18" s="2" customFormat="1" ht="12.75" customHeight="1" x14ac:dyDescent="0.2">
      <c r="A5" s="15"/>
      <c r="B5" s="109"/>
      <c r="C5" s="396"/>
      <c r="D5" s="15"/>
      <c r="E5" s="193"/>
      <c r="F5" s="20"/>
      <c r="G5" s="15"/>
      <c r="H5" s="15"/>
      <c r="I5" s="15"/>
      <c r="J5" s="15"/>
      <c r="K5" s="15"/>
      <c r="L5" s="15"/>
      <c r="M5" s="20"/>
      <c r="N5" s="20"/>
      <c r="O5" s="20"/>
      <c r="P5" s="20"/>
      <c r="Q5" s="20"/>
      <c r="R5" s="320"/>
    </row>
    <row r="6" spans="1:18" s="10" customFormat="1" ht="12.75" customHeight="1" x14ac:dyDescent="0.2">
      <c r="B6" s="459" t="s">
        <v>2</v>
      </c>
      <c r="C6" s="459"/>
      <c r="D6" s="459"/>
      <c r="E6" s="459"/>
      <c r="F6" s="459"/>
      <c r="G6" s="459"/>
      <c r="I6" s="459" t="s">
        <v>3</v>
      </c>
      <c r="J6" s="459"/>
      <c r="K6" s="459"/>
      <c r="L6" s="459"/>
      <c r="M6" s="459"/>
      <c r="N6" s="459"/>
      <c r="O6" s="459"/>
      <c r="P6" s="459"/>
      <c r="Q6" s="459"/>
      <c r="R6" s="315"/>
    </row>
    <row r="7" spans="1:18" s="10" customFormat="1" ht="12.75" customHeight="1" x14ac:dyDescent="0.2">
      <c r="B7" s="32" t="s">
        <v>193</v>
      </c>
      <c r="C7" s="32"/>
      <c r="D7" s="464" t="s">
        <v>34</v>
      </c>
      <c r="E7" s="464"/>
      <c r="F7" s="464"/>
      <c r="G7" s="60" t="s">
        <v>48</v>
      </c>
      <c r="H7" s="32"/>
      <c r="I7" s="32" t="s">
        <v>193</v>
      </c>
      <c r="J7" s="32"/>
      <c r="K7" s="464" t="s">
        <v>34</v>
      </c>
      <c r="L7" s="464"/>
      <c r="M7" s="465"/>
      <c r="N7" s="465"/>
      <c r="O7" s="465"/>
      <c r="P7" s="317"/>
      <c r="Q7" s="60" t="s">
        <v>48</v>
      </c>
      <c r="R7" s="323"/>
    </row>
    <row r="8" spans="1:18" s="10" customFormat="1" ht="12.75" customHeight="1" x14ac:dyDescent="0.2">
      <c r="B8" s="32" t="s">
        <v>194</v>
      </c>
      <c r="C8" s="32"/>
      <c r="D8" s="462"/>
      <c r="E8" s="462"/>
      <c r="F8" s="462"/>
      <c r="G8" s="60"/>
      <c r="H8" s="32"/>
      <c r="I8" s="32" t="s">
        <v>194</v>
      </c>
      <c r="J8" s="32"/>
      <c r="K8" s="466"/>
      <c r="L8" s="466"/>
      <c r="M8" s="466"/>
      <c r="N8" s="466"/>
      <c r="O8" s="466"/>
      <c r="P8" s="317"/>
      <c r="Q8" s="60"/>
      <c r="R8" s="323"/>
    </row>
    <row r="9" spans="1:18" s="9" customFormat="1" ht="12.75" customHeight="1" x14ac:dyDescent="0.2">
      <c r="A9" s="20" t="s">
        <v>1</v>
      </c>
      <c r="B9" s="61"/>
      <c r="C9" s="397"/>
      <c r="D9" s="18"/>
      <c r="E9" s="18" t="s">
        <v>23</v>
      </c>
      <c r="F9" s="18" t="s">
        <v>24</v>
      </c>
      <c r="G9" s="18"/>
      <c r="H9" s="18"/>
      <c r="I9" s="61"/>
      <c r="J9" s="61"/>
      <c r="K9" s="18"/>
      <c r="L9" s="18"/>
      <c r="M9" s="18" t="s">
        <v>23</v>
      </c>
      <c r="N9" s="18"/>
      <c r="O9" s="18" t="s">
        <v>24</v>
      </c>
      <c r="P9" s="18"/>
      <c r="Q9" s="18"/>
      <c r="R9" s="324"/>
    </row>
    <row r="10" spans="1:18" s="2" customFormat="1" ht="12.75" customHeight="1" x14ac:dyDescent="0.2">
      <c r="A10" s="296">
        <v>2009</v>
      </c>
      <c r="B10" s="297">
        <v>4796</v>
      </c>
      <c r="C10" s="392"/>
      <c r="D10" s="297">
        <v>10713</v>
      </c>
      <c r="E10" s="297">
        <v>948</v>
      </c>
      <c r="F10" s="297">
        <v>9765</v>
      </c>
      <c r="G10" s="297">
        <v>15509</v>
      </c>
      <c r="H10" s="298"/>
      <c r="I10" s="297">
        <v>2420</v>
      </c>
      <c r="J10" s="297"/>
      <c r="K10" s="297">
        <v>2125</v>
      </c>
      <c r="L10" s="297"/>
      <c r="M10" s="297">
        <v>213</v>
      </c>
      <c r="N10" s="297"/>
      <c r="O10" s="297">
        <v>1912</v>
      </c>
      <c r="P10" s="297"/>
      <c r="Q10" s="297">
        <v>4545</v>
      </c>
      <c r="R10" s="325"/>
    </row>
    <row r="11" spans="1:18" s="2" customFormat="1" ht="12.75" customHeight="1" x14ac:dyDescent="0.2">
      <c r="A11" s="296">
        <v>2010</v>
      </c>
      <c r="B11" s="297">
        <v>4706</v>
      </c>
      <c r="C11" s="392"/>
      <c r="D11" s="297">
        <v>10105</v>
      </c>
      <c r="E11" s="297">
        <v>938</v>
      </c>
      <c r="F11" s="297">
        <v>9167</v>
      </c>
      <c r="G11" s="297">
        <v>14811</v>
      </c>
      <c r="H11" s="298"/>
      <c r="I11" s="297">
        <v>3033</v>
      </c>
      <c r="J11" s="297"/>
      <c r="K11" s="297">
        <v>2468</v>
      </c>
      <c r="L11" s="297"/>
      <c r="M11" s="297">
        <v>240</v>
      </c>
      <c r="N11" s="297"/>
      <c r="O11" s="297">
        <v>2228</v>
      </c>
      <c r="P11" s="297"/>
      <c r="Q11" s="297">
        <v>5501</v>
      </c>
      <c r="R11" s="325"/>
    </row>
    <row r="12" spans="1:18" s="2" customFormat="1" ht="12.75" customHeight="1" x14ac:dyDescent="0.2">
      <c r="A12" s="296">
        <v>2011</v>
      </c>
      <c r="B12" s="297">
        <v>4792</v>
      </c>
      <c r="C12" s="392"/>
      <c r="D12" s="297">
        <v>9910</v>
      </c>
      <c r="E12" s="297">
        <v>911</v>
      </c>
      <c r="F12" s="297">
        <v>8999</v>
      </c>
      <c r="G12" s="297">
        <v>14702</v>
      </c>
      <c r="H12" s="298"/>
      <c r="I12" s="297">
        <v>1376</v>
      </c>
      <c r="J12" s="297"/>
      <c r="K12" s="297">
        <v>2186</v>
      </c>
      <c r="L12" s="297"/>
      <c r="M12" s="297">
        <v>220</v>
      </c>
      <c r="N12" s="297"/>
      <c r="O12" s="297">
        <v>1966</v>
      </c>
      <c r="P12" s="297"/>
      <c r="Q12" s="297">
        <v>3562</v>
      </c>
      <c r="R12" s="325"/>
    </row>
    <row r="13" spans="1:18" s="2" customFormat="1" ht="12.75" customHeight="1" x14ac:dyDescent="0.2">
      <c r="A13" s="296">
        <v>2012</v>
      </c>
      <c r="B13" s="297">
        <v>4456</v>
      </c>
      <c r="C13" s="392"/>
      <c r="D13" s="297">
        <v>9233</v>
      </c>
      <c r="E13" s="297">
        <v>803</v>
      </c>
      <c r="F13" s="297">
        <v>8430</v>
      </c>
      <c r="G13" s="297">
        <v>13689</v>
      </c>
      <c r="H13" s="298"/>
      <c r="I13" s="297">
        <v>1416</v>
      </c>
      <c r="J13" s="297"/>
      <c r="K13" s="297">
        <v>2092</v>
      </c>
      <c r="L13" s="297"/>
      <c r="M13" s="297">
        <v>189</v>
      </c>
      <c r="N13" s="297"/>
      <c r="O13" s="297">
        <v>1903</v>
      </c>
      <c r="P13" s="297"/>
      <c r="Q13" s="297">
        <v>3508</v>
      </c>
      <c r="R13" s="325"/>
    </row>
    <row r="14" spans="1:18" s="2" customFormat="1" ht="12.75" customHeight="1" x14ac:dyDescent="0.2">
      <c r="A14" s="296">
        <v>2013</v>
      </c>
      <c r="B14" s="297">
        <v>4153</v>
      </c>
      <c r="C14" s="392"/>
      <c r="D14" s="297">
        <v>8837</v>
      </c>
      <c r="E14" s="297">
        <v>760</v>
      </c>
      <c r="F14" s="297">
        <v>8077</v>
      </c>
      <c r="G14" s="297">
        <v>12990</v>
      </c>
      <c r="H14" s="297"/>
      <c r="I14" s="297">
        <v>2068</v>
      </c>
      <c r="J14" s="297"/>
      <c r="K14" s="297">
        <v>5978</v>
      </c>
      <c r="L14" s="297"/>
      <c r="M14" s="297">
        <v>387</v>
      </c>
      <c r="N14" s="297"/>
      <c r="O14" s="297">
        <v>5591</v>
      </c>
      <c r="P14" s="297"/>
      <c r="Q14" s="297">
        <v>8046</v>
      </c>
      <c r="R14" s="325"/>
    </row>
    <row r="15" spans="1:18" s="2" customFormat="1" ht="12.75" customHeight="1" x14ac:dyDescent="0.2">
      <c r="A15" s="187">
        <v>2014</v>
      </c>
      <c r="B15" s="173">
        <v>3694</v>
      </c>
      <c r="C15" s="370"/>
      <c r="D15" s="173">
        <v>9182</v>
      </c>
      <c r="E15" s="173">
        <v>781</v>
      </c>
      <c r="F15" s="173">
        <v>8401</v>
      </c>
      <c r="G15" s="173">
        <v>12876</v>
      </c>
      <c r="H15" s="173"/>
      <c r="I15" s="173">
        <v>2139</v>
      </c>
      <c r="J15" s="312"/>
      <c r="K15" s="173">
        <v>1846</v>
      </c>
      <c r="L15" s="312"/>
      <c r="M15" s="173">
        <v>161</v>
      </c>
      <c r="N15" s="312"/>
      <c r="O15" s="173">
        <v>1685</v>
      </c>
      <c r="P15" s="312"/>
      <c r="Q15" s="173">
        <v>3985</v>
      </c>
      <c r="R15" s="316" t="s">
        <v>410</v>
      </c>
    </row>
    <row r="16" spans="1:18" s="2" customFormat="1" ht="12.75" customHeight="1" x14ac:dyDescent="0.2">
      <c r="A16" s="296">
        <v>2015</v>
      </c>
      <c r="B16" s="297">
        <v>4391</v>
      </c>
      <c r="C16" s="392"/>
      <c r="D16" s="297">
        <v>10001</v>
      </c>
      <c r="E16" s="297">
        <v>848</v>
      </c>
      <c r="F16" s="297">
        <v>9153</v>
      </c>
      <c r="G16" s="297">
        <v>14392</v>
      </c>
      <c r="H16" s="297"/>
      <c r="I16" s="297">
        <v>2232</v>
      </c>
      <c r="J16" s="297"/>
      <c r="K16" s="297">
        <v>2305</v>
      </c>
      <c r="L16" s="297"/>
      <c r="M16" s="297">
        <v>218</v>
      </c>
      <c r="N16" s="297"/>
      <c r="O16" s="297">
        <v>2087</v>
      </c>
      <c r="P16" s="297"/>
      <c r="Q16" s="297">
        <v>4537</v>
      </c>
    </row>
    <row r="17" spans="1:22" s="2" customFormat="1" ht="12.75" customHeight="1" x14ac:dyDescent="0.2">
      <c r="A17" s="296">
        <v>2016</v>
      </c>
      <c r="B17" s="297">
        <v>7877</v>
      </c>
      <c r="C17" s="437" t="s">
        <v>496</v>
      </c>
      <c r="D17" s="297">
        <v>11965</v>
      </c>
      <c r="E17" s="297">
        <v>1016</v>
      </c>
      <c r="F17" s="297">
        <v>10949</v>
      </c>
      <c r="G17" s="297">
        <v>19842</v>
      </c>
      <c r="H17" s="297"/>
      <c r="I17" s="297">
        <v>2101</v>
      </c>
      <c r="J17" s="297"/>
      <c r="K17" s="297">
        <v>2215</v>
      </c>
      <c r="L17" s="297"/>
      <c r="M17" s="297">
        <v>179</v>
      </c>
      <c r="N17" s="297"/>
      <c r="O17" s="297">
        <v>2036</v>
      </c>
      <c r="P17" s="297"/>
      <c r="Q17" s="297">
        <v>4316</v>
      </c>
      <c r="R17" s="326"/>
    </row>
    <row r="18" spans="1:22" s="2" customFormat="1" ht="12.75" customHeight="1" x14ac:dyDescent="0.2">
      <c r="A18" s="296">
        <v>2017</v>
      </c>
      <c r="B18" s="297">
        <v>3762</v>
      </c>
      <c r="C18" s="409"/>
      <c r="D18" s="297">
        <v>8228</v>
      </c>
      <c r="E18" s="297">
        <v>664</v>
      </c>
      <c r="F18" s="297">
        <v>7564</v>
      </c>
      <c r="G18" s="297">
        <v>11990</v>
      </c>
      <c r="H18" s="297"/>
      <c r="I18" s="297">
        <v>2353</v>
      </c>
      <c r="J18" s="297"/>
      <c r="K18" s="297">
        <v>2367</v>
      </c>
      <c r="L18" s="297"/>
      <c r="M18" s="297">
        <v>207</v>
      </c>
      <c r="N18" s="297"/>
      <c r="O18" s="297">
        <v>2160</v>
      </c>
      <c r="P18" s="297"/>
      <c r="Q18" s="297">
        <v>4720</v>
      </c>
      <c r="R18" s="326"/>
    </row>
    <row r="19" spans="1:22" s="141" customFormat="1" ht="12.75" customHeight="1" x14ac:dyDescent="0.2">
      <c r="A19" s="299">
        <v>2018</v>
      </c>
      <c r="B19" s="310">
        <v>4116</v>
      </c>
      <c r="C19" s="393"/>
      <c r="D19" s="393">
        <v>8553</v>
      </c>
      <c r="E19" s="310">
        <v>710</v>
      </c>
      <c r="F19" s="310">
        <v>7843</v>
      </c>
      <c r="G19" s="310">
        <v>12669</v>
      </c>
      <c r="H19" s="310"/>
      <c r="I19" s="310">
        <v>2065</v>
      </c>
      <c r="J19" s="435"/>
      <c r="K19" s="310">
        <v>2346</v>
      </c>
      <c r="L19" s="393"/>
      <c r="M19" s="310">
        <v>210</v>
      </c>
      <c r="N19" s="393"/>
      <c r="O19" s="310">
        <v>2136</v>
      </c>
      <c r="P19" s="393"/>
      <c r="Q19" s="310">
        <v>4411</v>
      </c>
      <c r="R19" s="310"/>
    </row>
    <row r="20" spans="1:22" s="2" customFormat="1" ht="12.75" customHeight="1" x14ac:dyDescent="0.2">
      <c r="A20" s="230" t="s">
        <v>411</v>
      </c>
      <c r="E20" s="163"/>
      <c r="F20" s="10"/>
      <c r="M20" s="10"/>
      <c r="N20" s="10"/>
      <c r="O20" s="10"/>
      <c r="P20" s="10"/>
      <c r="Q20" s="10"/>
      <c r="R20" s="320"/>
    </row>
    <row r="21" spans="1:22" s="2" customFormat="1" ht="12.75" customHeight="1" x14ac:dyDescent="0.2">
      <c r="A21" s="230" t="s">
        <v>412</v>
      </c>
      <c r="E21" s="163"/>
      <c r="F21" s="10"/>
      <c r="M21" s="10"/>
      <c r="N21" s="10"/>
      <c r="O21" s="10"/>
      <c r="P21" s="10"/>
      <c r="Q21" s="10"/>
      <c r="R21" s="320"/>
      <c r="S21"/>
      <c r="T21"/>
    </row>
    <row r="22" spans="1:22" s="2" customFormat="1" ht="12.75" customHeight="1" x14ac:dyDescent="0.2">
      <c r="A22" s="230" t="s">
        <v>498</v>
      </c>
      <c r="E22" s="163"/>
      <c r="F22" s="10"/>
      <c r="M22" s="10"/>
      <c r="N22" s="10"/>
      <c r="O22" s="28"/>
      <c r="P22" s="10"/>
      <c r="Q22" s="10"/>
      <c r="R22" s="320"/>
      <c r="S22"/>
      <c r="T22"/>
    </row>
    <row r="23" spans="1:22" s="2" customFormat="1" ht="12.75" customHeight="1" x14ac:dyDescent="0.2">
      <c r="E23" s="163"/>
      <c r="F23" s="10"/>
      <c r="M23" s="10"/>
      <c r="N23" s="10"/>
      <c r="O23" s="10"/>
      <c r="P23" s="10"/>
      <c r="Q23" s="10"/>
      <c r="R23" s="320"/>
      <c r="S23"/>
      <c r="T23"/>
    </row>
    <row r="24" spans="1:22" ht="12.75" customHeight="1" x14ac:dyDescent="0.2">
      <c r="K24" s="170"/>
      <c r="L24" s="170"/>
      <c r="R24" s="3"/>
      <c r="V24" s="319"/>
    </row>
    <row r="27" spans="1:22" ht="12.75" customHeight="1" x14ac:dyDescent="0.2">
      <c r="A27" s="108" t="s">
        <v>141</v>
      </c>
    </row>
    <row r="28" spans="1:22" s="160" customFormat="1" ht="12.75" customHeight="1" x14ac:dyDescent="0.2">
      <c r="A28" s="5" t="s">
        <v>640</v>
      </c>
      <c r="B28" s="104"/>
      <c r="C28" s="104"/>
      <c r="D28" s="104"/>
      <c r="E28" s="104"/>
      <c r="F28" s="104"/>
      <c r="G28" s="104"/>
      <c r="H28" s="104"/>
      <c r="I28" s="104"/>
      <c r="J28" s="104"/>
      <c r="K28" s="104"/>
      <c r="L28" s="104"/>
      <c r="M28" s="104"/>
      <c r="N28" s="104"/>
      <c r="O28" s="104"/>
      <c r="P28" s="104"/>
      <c r="Q28" s="104"/>
      <c r="R28" s="321"/>
    </row>
    <row r="29" spans="1:22" s="160" customFormat="1" ht="12.75" customHeight="1" x14ac:dyDescent="0.2">
      <c r="A29" s="4" t="s">
        <v>641</v>
      </c>
      <c r="B29" s="104"/>
      <c r="C29" s="104"/>
      <c r="D29" s="104"/>
      <c r="E29" s="104"/>
      <c r="F29" s="104"/>
      <c r="G29" s="104"/>
      <c r="H29" s="104"/>
      <c r="I29" s="104"/>
      <c r="J29" s="104"/>
      <c r="K29" s="104"/>
      <c r="L29" s="104"/>
      <c r="M29" s="104"/>
      <c r="N29" s="104"/>
      <c r="O29" s="104"/>
      <c r="P29" s="104"/>
      <c r="Q29" s="104"/>
      <c r="R29" s="321"/>
    </row>
    <row r="30" spans="1:22" s="2" customFormat="1" ht="12.75" customHeight="1" x14ac:dyDescent="0.2">
      <c r="A30" s="15"/>
      <c r="B30" s="109"/>
      <c r="C30" s="396"/>
      <c r="D30" s="193"/>
      <c r="E30" s="109"/>
      <c r="F30" s="193"/>
      <c r="G30" s="15"/>
      <c r="H30" s="15"/>
      <c r="I30" s="109"/>
      <c r="J30" s="109"/>
      <c r="K30" s="15"/>
      <c r="R30" s="320"/>
    </row>
    <row r="31" spans="1:22" s="10" customFormat="1" ht="12.75" customHeight="1" x14ac:dyDescent="0.2">
      <c r="B31" s="459" t="s">
        <v>143</v>
      </c>
      <c r="C31" s="459"/>
      <c r="D31" s="459"/>
      <c r="E31" s="459"/>
      <c r="F31" s="459"/>
      <c r="G31" s="459"/>
      <c r="H31" s="11"/>
      <c r="I31" s="459" t="s">
        <v>144</v>
      </c>
      <c r="J31" s="459"/>
      <c r="K31" s="459"/>
      <c r="L31" s="459"/>
      <c r="M31" s="459"/>
      <c r="N31" s="459"/>
      <c r="O31" s="459"/>
      <c r="P31" s="459"/>
      <c r="Q31" s="459"/>
      <c r="R31" s="315"/>
    </row>
    <row r="32" spans="1:22" s="10" customFormat="1" ht="12.75" customHeight="1" x14ac:dyDescent="0.2">
      <c r="B32" s="32" t="s">
        <v>193</v>
      </c>
      <c r="C32" s="32"/>
      <c r="D32" s="464" t="s">
        <v>34</v>
      </c>
      <c r="E32" s="464"/>
      <c r="F32" s="464"/>
      <c r="G32" s="60" t="s">
        <v>48</v>
      </c>
      <c r="H32" s="32"/>
      <c r="I32" s="32" t="s">
        <v>193</v>
      </c>
      <c r="J32" s="32"/>
      <c r="K32" s="464" t="s">
        <v>34</v>
      </c>
      <c r="L32" s="464"/>
      <c r="M32" s="464"/>
      <c r="N32" s="464"/>
      <c r="O32" s="464"/>
      <c r="P32" s="318"/>
      <c r="Q32" s="60" t="s">
        <v>48</v>
      </c>
      <c r="R32" s="315"/>
    </row>
    <row r="33" spans="1:18" s="10" customFormat="1" ht="12.75" customHeight="1" x14ac:dyDescent="0.2">
      <c r="B33" s="32" t="s">
        <v>194</v>
      </c>
      <c r="C33" s="32"/>
      <c r="D33" s="462"/>
      <c r="E33" s="462"/>
      <c r="F33" s="462"/>
      <c r="G33" s="60"/>
      <c r="H33" s="32"/>
      <c r="I33" s="32" t="s">
        <v>194</v>
      </c>
      <c r="J33" s="32"/>
      <c r="K33" s="462"/>
      <c r="L33" s="462"/>
      <c r="M33" s="462"/>
      <c r="N33" s="462"/>
      <c r="O33" s="462"/>
      <c r="P33" s="318"/>
      <c r="Q33" s="60"/>
      <c r="R33" s="315"/>
    </row>
    <row r="34" spans="1:18" s="9" customFormat="1" ht="12.75" customHeight="1" x14ac:dyDescent="0.2">
      <c r="A34" s="20" t="s">
        <v>142</v>
      </c>
      <c r="B34" s="61"/>
      <c r="C34" s="397"/>
      <c r="D34" s="18"/>
      <c r="E34" s="18" t="s">
        <v>23</v>
      </c>
      <c r="F34" s="18" t="s">
        <v>24</v>
      </c>
      <c r="G34" s="18"/>
      <c r="H34" s="18"/>
      <c r="I34" s="61"/>
      <c r="J34" s="61"/>
      <c r="K34" s="18"/>
      <c r="L34" s="18"/>
      <c r="M34" s="18" t="s">
        <v>23</v>
      </c>
      <c r="N34" s="18"/>
      <c r="O34" s="18" t="s">
        <v>24</v>
      </c>
      <c r="P34" s="18"/>
      <c r="Q34" s="18"/>
      <c r="R34" s="322"/>
    </row>
    <row r="35" spans="1:18" s="2" customFormat="1" ht="12.75" customHeight="1" x14ac:dyDescent="0.2">
      <c r="A35" s="300" t="s">
        <v>145</v>
      </c>
      <c r="B35" s="51">
        <v>223</v>
      </c>
      <c r="C35" s="398"/>
      <c r="D35" s="51">
        <v>574</v>
      </c>
      <c r="E35" s="51">
        <v>66</v>
      </c>
      <c r="F35" s="51">
        <v>508</v>
      </c>
      <c r="G35" s="51">
        <v>797</v>
      </c>
      <c r="H35" s="300"/>
      <c r="I35" s="51">
        <v>234</v>
      </c>
      <c r="J35" s="398"/>
      <c r="K35" s="300">
        <v>397</v>
      </c>
      <c r="L35" s="432"/>
      <c r="M35" s="51">
        <v>32</v>
      </c>
      <c r="N35" s="398"/>
      <c r="O35" s="300">
        <v>365</v>
      </c>
      <c r="P35" s="432"/>
      <c r="Q35" s="51">
        <v>631</v>
      </c>
      <c r="R35" s="300"/>
    </row>
    <row r="36" spans="1:18" s="2" customFormat="1" ht="12.75" customHeight="1" x14ac:dyDescent="0.2">
      <c r="A36" s="301" t="s">
        <v>146</v>
      </c>
      <c r="B36" s="297">
        <v>1264</v>
      </c>
      <c r="C36" s="392"/>
      <c r="D36" s="297">
        <v>2222</v>
      </c>
      <c r="E36" s="297">
        <v>135</v>
      </c>
      <c r="F36" s="297">
        <v>2087</v>
      </c>
      <c r="G36" s="297">
        <v>3486</v>
      </c>
      <c r="H36" s="301"/>
      <c r="I36" s="297">
        <v>740</v>
      </c>
      <c r="J36" s="392"/>
      <c r="K36" s="301">
        <v>851</v>
      </c>
      <c r="L36" s="433"/>
      <c r="M36" s="297">
        <v>89</v>
      </c>
      <c r="N36" s="392"/>
      <c r="O36" s="301">
        <v>762</v>
      </c>
      <c r="P36" s="433"/>
      <c r="Q36" s="297">
        <v>1591</v>
      </c>
      <c r="R36" s="301"/>
    </row>
    <row r="37" spans="1:18" s="2" customFormat="1" ht="12.75" customHeight="1" x14ac:dyDescent="0.2">
      <c r="A37" s="301" t="s">
        <v>147</v>
      </c>
      <c r="B37" s="297">
        <v>1354</v>
      </c>
      <c r="C37" s="392"/>
      <c r="D37" s="297">
        <v>3083</v>
      </c>
      <c r="E37" s="297">
        <v>342</v>
      </c>
      <c r="F37" s="297">
        <v>2741</v>
      </c>
      <c r="G37" s="297">
        <v>4437</v>
      </c>
      <c r="H37" s="301"/>
      <c r="I37" s="297">
        <v>652</v>
      </c>
      <c r="J37" s="392"/>
      <c r="K37" s="301">
        <v>655</v>
      </c>
      <c r="L37" s="433"/>
      <c r="M37" s="297">
        <v>57</v>
      </c>
      <c r="N37" s="392"/>
      <c r="O37" s="301">
        <v>598</v>
      </c>
      <c r="P37" s="433"/>
      <c r="Q37" s="297">
        <v>1307</v>
      </c>
      <c r="R37" s="301"/>
    </row>
    <row r="38" spans="1:18" s="2" customFormat="1" ht="12.75" customHeight="1" x14ac:dyDescent="0.2">
      <c r="A38" s="301" t="s">
        <v>148</v>
      </c>
      <c r="B38" s="297">
        <v>1274</v>
      </c>
      <c r="C38" s="392"/>
      <c r="D38" s="297">
        <v>2672</v>
      </c>
      <c r="E38" s="297">
        <v>167</v>
      </c>
      <c r="F38" s="297">
        <v>2505</v>
      </c>
      <c r="G38" s="297">
        <v>3946</v>
      </c>
      <c r="H38" s="301"/>
      <c r="I38" s="297">
        <v>413</v>
      </c>
      <c r="J38" s="392"/>
      <c r="K38" s="301">
        <v>429</v>
      </c>
      <c r="L38" s="433"/>
      <c r="M38" s="297">
        <v>32</v>
      </c>
      <c r="N38" s="392"/>
      <c r="O38" s="301">
        <v>397</v>
      </c>
      <c r="P38" s="433"/>
      <c r="Q38" s="297">
        <v>842</v>
      </c>
      <c r="R38" s="301"/>
    </row>
    <row r="39" spans="1:18" s="2" customFormat="1" ht="12.75" customHeight="1" x14ac:dyDescent="0.2">
      <c r="A39" s="302" t="s">
        <v>39</v>
      </c>
      <c r="B39" s="173">
        <v>1</v>
      </c>
      <c r="C39" s="370"/>
      <c r="D39" s="173">
        <v>2</v>
      </c>
      <c r="E39" s="173">
        <v>0</v>
      </c>
      <c r="F39" s="173">
        <v>2</v>
      </c>
      <c r="G39" s="173">
        <v>3</v>
      </c>
      <c r="H39" s="303"/>
      <c r="I39" s="173">
        <v>26</v>
      </c>
      <c r="J39" s="370"/>
      <c r="K39" s="303">
        <v>14</v>
      </c>
      <c r="L39" s="434"/>
      <c r="M39" s="173">
        <v>0</v>
      </c>
      <c r="N39" s="370"/>
      <c r="O39" s="303">
        <v>14</v>
      </c>
      <c r="P39" s="434"/>
      <c r="Q39" s="173">
        <v>40</v>
      </c>
      <c r="R39" s="303"/>
    </row>
    <row r="40" spans="1:18" ht="12.75" customHeight="1" x14ac:dyDescent="0.2">
      <c r="A40" s="304" t="s">
        <v>15</v>
      </c>
      <c r="B40" s="305">
        <f>SUM(B35:B39)</f>
        <v>4116</v>
      </c>
      <c r="C40" s="372"/>
      <c r="D40" s="305">
        <f t="shared" ref="D40:G40" si="0">SUM(D35:D39)</f>
        <v>8553</v>
      </c>
      <c r="E40" s="305">
        <f t="shared" si="0"/>
        <v>710</v>
      </c>
      <c r="F40" s="305">
        <f t="shared" si="0"/>
        <v>7843</v>
      </c>
      <c r="G40" s="305">
        <f t="shared" si="0"/>
        <v>12669</v>
      </c>
      <c r="H40" s="306"/>
      <c r="I40" s="305">
        <f>SUM(I35:I39)</f>
        <v>2065</v>
      </c>
      <c r="J40" s="305"/>
      <c r="K40" s="305">
        <f t="shared" ref="K40:R40" si="1">SUM(K35:K39)</f>
        <v>2346</v>
      </c>
      <c r="L40" s="305"/>
      <c r="M40" s="305">
        <f t="shared" si="1"/>
        <v>210</v>
      </c>
      <c r="N40" s="305"/>
      <c r="O40" s="305">
        <f t="shared" si="1"/>
        <v>2136</v>
      </c>
      <c r="P40" s="305"/>
      <c r="Q40" s="305">
        <f t="shared" si="1"/>
        <v>4411</v>
      </c>
      <c r="R40" s="305">
        <f t="shared" si="1"/>
        <v>0</v>
      </c>
    </row>
    <row r="41" spans="1:18" ht="12.75" customHeight="1" x14ac:dyDescent="0.2">
      <c r="B41" s="11"/>
      <c r="C41" s="11"/>
      <c r="D41" s="11"/>
      <c r="E41" s="204"/>
      <c r="F41" s="11"/>
      <c r="G41" s="11"/>
      <c r="H41" s="11"/>
      <c r="I41" s="11"/>
      <c r="J41" s="11"/>
      <c r="K41" s="11"/>
      <c r="L41" s="11"/>
      <c r="M41" s="11"/>
      <c r="N41" s="11"/>
      <c r="O41" s="11"/>
      <c r="P41" s="11"/>
      <c r="Q41" s="25"/>
    </row>
    <row r="42" spans="1:18" ht="12.75" customHeight="1" x14ac:dyDescent="0.2">
      <c r="D42" s="2"/>
      <c r="E42" s="2"/>
      <c r="F42" s="163"/>
      <c r="G42" s="10"/>
      <c r="H42" s="2"/>
      <c r="I42" s="2"/>
      <c r="J42" s="2"/>
      <c r="K42" s="2"/>
      <c r="L42" s="2"/>
      <c r="M42" s="2"/>
      <c r="N42" s="2"/>
      <c r="O42" s="10"/>
      <c r="P42" s="10"/>
      <c r="Q42" s="31"/>
    </row>
    <row r="48" spans="1:18" ht="12.75" customHeight="1" x14ac:dyDescent="0.2">
      <c r="A48" s="47"/>
      <c r="B48" s="47"/>
      <c r="C48" s="47"/>
      <c r="D48" s="3"/>
      <c r="E48" s="17"/>
      <c r="G48" s="17"/>
      <c r="H48" s="170"/>
      <c r="I48" s="3"/>
      <c r="J48" s="3"/>
    </row>
    <row r="49" spans="4:12" ht="12.75" customHeight="1" x14ac:dyDescent="0.2">
      <c r="D49" s="3"/>
      <c r="E49" s="17"/>
      <c r="F49" s="170"/>
    </row>
    <row r="50" spans="4:12" ht="12.75" customHeight="1" x14ac:dyDescent="0.2">
      <c r="D50" s="3"/>
      <c r="E50" s="17"/>
      <c r="F50" s="170"/>
    </row>
    <row r="51" spans="4:12" ht="12.75" customHeight="1" x14ac:dyDescent="0.2">
      <c r="D51" s="3"/>
      <c r="E51" s="17"/>
      <c r="F51" s="170"/>
      <c r="G51" s="17"/>
      <c r="H51" s="170"/>
      <c r="I51" s="17"/>
      <c r="J51" s="17"/>
      <c r="K51" s="170"/>
      <c r="L51" s="170"/>
    </row>
    <row r="52" spans="4:12" ht="12.75" customHeight="1" x14ac:dyDescent="0.2">
      <c r="D52" s="3"/>
      <c r="E52" s="17"/>
      <c r="F52" s="170"/>
      <c r="G52" s="17"/>
      <c r="H52" s="170"/>
      <c r="I52" s="17"/>
      <c r="J52" s="17"/>
      <c r="K52" s="170"/>
      <c r="L52" s="170"/>
    </row>
    <row r="53" spans="4:12" ht="12.75" customHeight="1" x14ac:dyDescent="0.2">
      <c r="D53" s="3"/>
      <c r="E53" s="17"/>
      <c r="F53" s="170"/>
      <c r="G53" s="17"/>
      <c r="H53" s="170"/>
      <c r="I53" s="17"/>
      <c r="J53" s="17"/>
      <c r="K53" s="170"/>
      <c r="L53" s="170"/>
    </row>
    <row r="54" spans="4:12" ht="12.75" customHeight="1" x14ac:dyDescent="0.2">
      <c r="D54" s="3"/>
      <c r="E54" s="17"/>
      <c r="F54" s="170"/>
      <c r="G54" s="17"/>
      <c r="H54" s="170"/>
      <c r="I54" s="17"/>
      <c r="J54" s="17"/>
      <c r="K54" s="170"/>
      <c r="L54" s="170"/>
    </row>
    <row r="55" spans="4:12" ht="12.75" customHeight="1" x14ac:dyDescent="0.2">
      <c r="D55" s="3"/>
      <c r="E55" s="17"/>
      <c r="F55" s="170"/>
      <c r="G55" s="17"/>
      <c r="H55" s="170"/>
      <c r="I55" s="17"/>
      <c r="J55" s="17"/>
      <c r="K55" s="170"/>
      <c r="L55" s="170"/>
    </row>
    <row r="56" spans="4:12" ht="12.75" customHeight="1" x14ac:dyDescent="0.2">
      <c r="D56" s="3"/>
      <c r="E56" s="17"/>
      <c r="F56" s="170"/>
      <c r="G56" s="17"/>
      <c r="H56" s="170"/>
      <c r="I56" s="17"/>
      <c r="J56" s="17"/>
      <c r="K56" s="170"/>
      <c r="L56" s="170"/>
    </row>
  </sheetData>
  <mergeCells count="8">
    <mergeCell ref="D32:F33"/>
    <mergeCell ref="K32:O33"/>
    <mergeCell ref="B6:G6"/>
    <mergeCell ref="I6:Q6"/>
    <mergeCell ref="B31:G31"/>
    <mergeCell ref="I31:Q31"/>
    <mergeCell ref="D7:F8"/>
    <mergeCell ref="K7:O8"/>
  </mergeCells>
  <phoneticPr fontId="6" type="noConversion"/>
  <pageMargins left="0.70866141732283472" right="0.15748031496062992" top="0.98425196850393704" bottom="0.55118110236220474" header="0.51181102362204722" footer="0.51181102362204722"/>
  <pageSetup paperSize="9" scale="64" orientation="portrait" r:id="rId1"/>
  <headerFooter alignWithMargins="0">
    <oddHeader>&amp;R&amp;"Arial,Fet"MOTORCYKLAR</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Blad26">
    <tabColor rgb="FF00B050"/>
    <pageSetUpPr fitToPage="1"/>
  </sheetPr>
  <dimension ref="A2:V52"/>
  <sheetViews>
    <sheetView showGridLines="0" zoomScaleNormal="100" workbookViewId="0"/>
  </sheetViews>
  <sheetFormatPr defaultColWidth="9.140625" defaultRowHeight="12.75" customHeight="1" x14ac:dyDescent="0.2"/>
  <cols>
    <col min="1" max="1" width="9.7109375" style="3" customWidth="1"/>
    <col min="2" max="2" width="8.42578125" style="3" customWidth="1"/>
    <col min="3" max="3" width="8.7109375" style="17" customWidth="1"/>
    <col min="4" max="4" width="8.42578125" style="170" customWidth="1"/>
    <col min="5" max="5" width="8.5703125" style="17" customWidth="1"/>
    <col min="6" max="6" width="8.7109375" style="170" customWidth="1"/>
    <col min="7" max="7" width="2.42578125" style="17" customWidth="1"/>
    <col min="8" max="8" width="9.28515625" style="3" customWidth="1"/>
    <col min="9" max="9" width="9.140625" style="170"/>
    <col min="10" max="10" width="7.42578125" style="3" customWidth="1"/>
    <col min="11" max="11" width="7.5703125" style="3" customWidth="1"/>
    <col min="12" max="12" width="7.42578125" style="3" customWidth="1"/>
    <col min="13" max="13" width="8.28515625" style="3" customWidth="1"/>
    <col min="14" max="16" width="6.7109375" style="3" customWidth="1"/>
    <col min="17" max="16384" width="9.140625" style="3"/>
  </cols>
  <sheetData>
    <row r="2" spans="1:19" s="160" customFormat="1" ht="12.75" customHeight="1" x14ac:dyDescent="0.2">
      <c r="A2" s="62" t="s">
        <v>149</v>
      </c>
      <c r="B2" s="3"/>
      <c r="C2" s="188"/>
      <c r="E2" s="189"/>
      <c r="H2" s="189"/>
      <c r="J2" s="188"/>
      <c r="L2" s="189"/>
    </row>
    <row r="3" spans="1:19" s="162" customFormat="1" ht="12.75" customHeight="1" x14ac:dyDescent="0.2">
      <c r="A3" s="5" t="s">
        <v>533</v>
      </c>
      <c r="B3" s="160"/>
      <c r="C3" s="190"/>
      <c r="E3" s="191"/>
      <c r="H3" s="191"/>
      <c r="J3" s="190"/>
      <c r="L3" s="191"/>
    </row>
    <row r="4" spans="1:19" s="2" customFormat="1" ht="12.75" customHeight="1" x14ac:dyDescent="0.2">
      <c r="A4" s="8" t="s">
        <v>534</v>
      </c>
      <c r="B4" s="162"/>
      <c r="C4" s="13"/>
      <c r="E4" s="163"/>
      <c r="H4" s="163"/>
      <c r="N4" s="13"/>
      <c r="P4" s="163"/>
    </row>
    <row r="5" spans="1:19" s="2" customFormat="1" ht="12.75" customHeight="1" x14ac:dyDescent="0.2">
      <c r="A5" s="20"/>
      <c r="B5" s="192"/>
      <c r="C5" s="109"/>
      <c r="D5" s="15"/>
      <c r="E5" s="193"/>
      <c r="F5" s="15"/>
      <c r="G5" s="15"/>
      <c r="H5" s="193"/>
      <c r="I5" s="15"/>
      <c r="N5" s="13"/>
      <c r="P5" s="163"/>
    </row>
    <row r="6" spans="1:19" s="10" customFormat="1" ht="12.75" customHeight="1" x14ac:dyDescent="0.2">
      <c r="B6" s="459" t="s">
        <v>150</v>
      </c>
      <c r="C6" s="459"/>
      <c r="D6" s="459"/>
      <c r="E6" s="459"/>
      <c r="F6" s="459"/>
      <c r="H6" s="459" t="s">
        <v>151</v>
      </c>
      <c r="I6" s="459"/>
      <c r="J6" s="459"/>
      <c r="K6" s="459"/>
      <c r="L6" s="459"/>
      <c r="N6" s="28"/>
    </row>
    <row r="7" spans="1:19" s="10" customFormat="1" ht="12.75" customHeight="1" x14ac:dyDescent="0.2">
      <c r="B7" s="32" t="s">
        <v>193</v>
      </c>
      <c r="C7" s="464" t="s">
        <v>34</v>
      </c>
      <c r="D7" s="464"/>
      <c r="E7" s="464"/>
      <c r="F7" s="60" t="s">
        <v>48</v>
      </c>
      <c r="G7" s="32"/>
      <c r="H7" s="32" t="s">
        <v>193</v>
      </c>
      <c r="I7" s="464" t="s">
        <v>34</v>
      </c>
      <c r="J7" s="464"/>
      <c r="K7" s="464"/>
      <c r="L7" s="60" t="s">
        <v>48</v>
      </c>
      <c r="N7" s="28"/>
    </row>
    <row r="8" spans="1:19" s="9" customFormat="1" ht="12.75" customHeight="1" x14ac:dyDescent="0.2">
      <c r="A8" s="10" t="s">
        <v>60</v>
      </c>
      <c r="B8" s="32" t="s">
        <v>194</v>
      </c>
      <c r="C8" s="462"/>
      <c r="D8" s="462"/>
      <c r="E8" s="462"/>
      <c r="F8" s="60"/>
      <c r="G8" s="32"/>
      <c r="H8" s="32" t="s">
        <v>194</v>
      </c>
      <c r="I8" s="462"/>
      <c r="J8" s="462"/>
      <c r="K8" s="462"/>
      <c r="L8" s="60"/>
      <c r="N8" s="28"/>
    </row>
    <row r="9" spans="1:19" s="10" customFormat="1" ht="12.75" customHeight="1" x14ac:dyDescent="0.2">
      <c r="A9" s="194" t="s">
        <v>64</v>
      </c>
      <c r="B9" s="61"/>
      <c r="C9" s="18"/>
      <c r="D9" s="18" t="s">
        <v>23</v>
      </c>
      <c r="E9" s="18" t="s">
        <v>24</v>
      </c>
      <c r="F9" s="18"/>
      <c r="G9" s="18"/>
      <c r="H9" s="61"/>
      <c r="I9" s="18"/>
      <c r="J9" s="18" t="s">
        <v>23</v>
      </c>
      <c r="K9" s="18" t="s">
        <v>24</v>
      </c>
      <c r="L9" s="18"/>
    </row>
    <row r="10" spans="1:19" s="2" customFormat="1" ht="12.75" customHeight="1" x14ac:dyDescent="0.2">
      <c r="A10" s="12">
        <v>2009</v>
      </c>
      <c r="B10" s="45">
        <v>50160</v>
      </c>
      <c r="C10" s="45">
        <v>227466</v>
      </c>
      <c r="D10" s="45">
        <v>25101</v>
      </c>
      <c r="E10" s="45">
        <v>202365</v>
      </c>
      <c r="F10" s="45">
        <v>277626</v>
      </c>
      <c r="G10" s="45"/>
      <c r="H10" s="45">
        <v>48416</v>
      </c>
      <c r="I10" s="45">
        <v>138571</v>
      </c>
      <c r="J10" s="45">
        <v>14623</v>
      </c>
      <c r="K10" s="45">
        <v>123948</v>
      </c>
      <c r="L10" s="45">
        <v>186987</v>
      </c>
      <c r="M10" s="13"/>
      <c r="N10" s="74"/>
      <c r="O10" s="13"/>
      <c r="P10" s="13"/>
      <c r="Q10" s="13"/>
      <c r="R10" s="13"/>
      <c r="S10" s="13"/>
    </row>
    <row r="11" spans="1:19" s="2" customFormat="1" ht="12.75" customHeight="1" x14ac:dyDescent="0.2">
      <c r="A11" s="12">
        <v>2010</v>
      </c>
      <c r="B11" s="45">
        <v>48477</v>
      </c>
      <c r="C11" s="45">
        <v>229268</v>
      </c>
      <c r="D11" s="45">
        <v>25022</v>
      </c>
      <c r="E11" s="45">
        <v>204246</v>
      </c>
      <c r="F11" s="45">
        <v>277745</v>
      </c>
      <c r="G11" s="45"/>
      <c r="H11" s="45">
        <v>47801</v>
      </c>
      <c r="I11" s="45">
        <v>148357</v>
      </c>
      <c r="J11" s="45">
        <v>15700</v>
      </c>
      <c r="K11" s="45">
        <v>132657</v>
      </c>
      <c r="L11" s="45">
        <v>196158</v>
      </c>
      <c r="M11" s="13"/>
      <c r="N11" s="13"/>
      <c r="O11" s="13"/>
      <c r="P11" s="13"/>
      <c r="Q11" s="13"/>
      <c r="R11" s="13"/>
      <c r="S11" s="13"/>
    </row>
    <row r="12" spans="1:19" s="2" customFormat="1" ht="12.75" customHeight="1" x14ac:dyDescent="0.2">
      <c r="A12" s="12">
        <v>2011</v>
      </c>
      <c r="B12" s="45">
        <v>53716</v>
      </c>
      <c r="C12" s="45">
        <v>226846</v>
      </c>
      <c r="D12" s="45">
        <v>24633</v>
      </c>
      <c r="E12" s="45">
        <v>202213</v>
      </c>
      <c r="F12" s="45">
        <v>280562</v>
      </c>
      <c r="G12" s="45"/>
      <c r="H12" s="45">
        <v>53604</v>
      </c>
      <c r="I12" s="45">
        <v>150824</v>
      </c>
      <c r="J12" s="45">
        <v>16033</v>
      </c>
      <c r="K12" s="45">
        <v>134791</v>
      </c>
      <c r="L12" s="45">
        <v>204428</v>
      </c>
      <c r="M12" s="13"/>
      <c r="N12" s="13"/>
      <c r="O12" s="13"/>
      <c r="P12" s="13"/>
      <c r="Q12" s="13"/>
      <c r="R12" s="13"/>
      <c r="S12" s="13"/>
    </row>
    <row r="13" spans="1:19" s="2" customFormat="1" ht="12.75" customHeight="1" x14ac:dyDescent="0.2">
      <c r="A13" s="12">
        <v>2012</v>
      </c>
      <c r="B13" s="45">
        <v>53251</v>
      </c>
      <c r="C13" s="45">
        <v>230691</v>
      </c>
      <c r="D13" s="45">
        <v>24783</v>
      </c>
      <c r="E13" s="45">
        <v>205908</v>
      </c>
      <c r="F13" s="45">
        <v>283942</v>
      </c>
      <c r="G13" s="45"/>
      <c r="H13" s="45">
        <v>54242</v>
      </c>
      <c r="I13" s="45">
        <v>156953</v>
      </c>
      <c r="J13" s="45">
        <v>16326</v>
      </c>
      <c r="K13" s="45">
        <v>140627</v>
      </c>
      <c r="L13" s="45">
        <v>211195</v>
      </c>
      <c r="M13" s="13"/>
      <c r="N13" s="13"/>
      <c r="O13" s="13"/>
      <c r="P13" s="13"/>
      <c r="Q13" s="13"/>
      <c r="R13" s="13"/>
      <c r="S13" s="13"/>
    </row>
    <row r="14" spans="1:19" s="2" customFormat="1" ht="12.75" customHeight="1" x14ac:dyDescent="0.2">
      <c r="A14" s="12">
        <v>2013</v>
      </c>
      <c r="B14" s="45">
        <v>52367</v>
      </c>
      <c r="C14" s="45">
        <v>232602</v>
      </c>
      <c r="D14" s="45">
        <v>24436</v>
      </c>
      <c r="E14" s="45">
        <v>208166</v>
      </c>
      <c r="F14" s="45">
        <v>284969</v>
      </c>
      <c r="G14" s="45"/>
      <c r="H14" s="45">
        <v>54928</v>
      </c>
      <c r="I14" s="45">
        <v>160115</v>
      </c>
      <c r="J14" s="45">
        <v>16588</v>
      </c>
      <c r="K14" s="45">
        <v>143527</v>
      </c>
      <c r="L14" s="45">
        <v>215043</v>
      </c>
      <c r="M14" s="13"/>
      <c r="N14" s="13"/>
      <c r="O14" s="13"/>
      <c r="P14" s="13"/>
      <c r="Q14" s="13"/>
      <c r="R14" s="13"/>
      <c r="S14" s="13"/>
    </row>
    <row r="15" spans="1:19" s="2" customFormat="1" ht="12.75" customHeight="1" x14ac:dyDescent="0.2">
      <c r="A15" s="91">
        <v>2014</v>
      </c>
      <c r="B15" s="68">
        <v>53638</v>
      </c>
      <c r="C15" s="68">
        <v>234991</v>
      </c>
      <c r="D15" s="68">
        <v>24293</v>
      </c>
      <c r="E15" s="68">
        <v>210698</v>
      </c>
      <c r="F15" s="68">
        <v>288629</v>
      </c>
      <c r="G15" s="68"/>
      <c r="H15" s="68">
        <v>56786</v>
      </c>
      <c r="I15" s="68">
        <v>163528</v>
      </c>
      <c r="J15" s="68">
        <v>16492</v>
      </c>
      <c r="K15" s="68">
        <v>147036</v>
      </c>
      <c r="L15" s="68">
        <v>220314</v>
      </c>
      <c r="M15" s="13"/>
      <c r="N15" s="13"/>
      <c r="O15" s="13"/>
      <c r="P15" s="13"/>
      <c r="Q15" s="13"/>
      <c r="R15" s="13"/>
      <c r="S15" s="13"/>
    </row>
    <row r="16" spans="1:19" s="2" customFormat="1" ht="12.75" customHeight="1" x14ac:dyDescent="0.2">
      <c r="A16" s="12">
        <v>2015</v>
      </c>
      <c r="B16" s="45">
        <v>54458</v>
      </c>
      <c r="C16" s="45">
        <v>237910</v>
      </c>
      <c r="D16" s="45">
        <v>24370</v>
      </c>
      <c r="E16" s="45">
        <v>213540</v>
      </c>
      <c r="F16" s="45">
        <v>292368</v>
      </c>
      <c r="G16" s="45"/>
      <c r="H16" s="45">
        <v>58702</v>
      </c>
      <c r="I16" s="45">
        <v>167702</v>
      </c>
      <c r="J16" s="45">
        <v>16947</v>
      </c>
      <c r="K16" s="45">
        <v>150755</v>
      </c>
      <c r="L16" s="45">
        <v>226404</v>
      </c>
      <c r="M16" s="13"/>
      <c r="N16" s="13"/>
      <c r="O16" s="13"/>
      <c r="P16" s="13"/>
      <c r="Q16" s="13"/>
      <c r="R16" s="13"/>
      <c r="S16" s="13"/>
    </row>
    <row r="17" spans="1:22" s="2" customFormat="1" ht="12.75" customHeight="1" x14ac:dyDescent="0.2">
      <c r="A17" s="91">
        <v>2016</v>
      </c>
      <c r="B17" s="68">
        <v>56022</v>
      </c>
      <c r="C17" s="68">
        <v>242462</v>
      </c>
      <c r="D17" s="68">
        <v>24525</v>
      </c>
      <c r="E17" s="68">
        <v>217937</v>
      </c>
      <c r="F17" s="68">
        <v>298484</v>
      </c>
      <c r="G17" s="68"/>
      <c r="H17" s="68">
        <v>62695</v>
      </c>
      <c r="I17" s="68">
        <v>173190</v>
      </c>
      <c r="J17" s="68">
        <v>17181</v>
      </c>
      <c r="K17" s="68">
        <v>156009</v>
      </c>
      <c r="L17" s="68">
        <v>235885</v>
      </c>
      <c r="M17" s="13"/>
      <c r="S17" s="13"/>
    </row>
    <row r="18" spans="1:22" s="2" customFormat="1" ht="12.75" customHeight="1" x14ac:dyDescent="0.2">
      <c r="A18" s="91">
        <v>2017</v>
      </c>
      <c r="B18" s="68">
        <v>55000</v>
      </c>
      <c r="C18" s="68">
        <v>244505</v>
      </c>
      <c r="D18" s="68">
        <v>24267</v>
      </c>
      <c r="E18" s="68">
        <v>220238</v>
      </c>
      <c r="F18" s="68">
        <v>299505</v>
      </c>
      <c r="G18" s="68"/>
      <c r="H18" s="68">
        <v>62800</v>
      </c>
      <c r="I18" s="68">
        <v>179243</v>
      </c>
      <c r="J18" s="68">
        <v>17587</v>
      </c>
      <c r="K18" s="68">
        <v>161656</v>
      </c>
      <c r="L18" s="68">
        <v>242043</v>
      </c>
      <c r="M18" s="13"/>
      <c r="S18" s="13"/>
    </row>
    <row r="19" spans="1:22" s="141" customFormat="1" ht="12.75" customHeight="1" x14ac:dyDescent="0.2">
      <c r="A19" s="92">
        <v>2018</v>
      </c>
      <c r="B19" s="38">
        <v>54761</v>
      </c>
      <c r="C19" s="38">
        <v>245595</v>
      </c>
      <c r="D19" s="38">
        <v>24149</v>
      </c>
      <c r="E19" s="38">
        <v>221446</v>
      </c>
      <c r="F19" s="38">
        <v>300356</v>
      </c>
      <c r="G19" s="38"/>
      <c r="H19" s="38">
        <v>64172</v>
      </c>
      <c r="I19" s="38">
        <v>185268</v>
      </c>
      <c r="J19" s="38">
        <v>17993</v>
      </c>
      <c r="K19" s="38">
        <v>167275</v>
      </c>
      <c r="L19" s="38">
        <v>249440</v>
      </c>
      <c r="M19" s="13"/>
      <c r="N19" s="58"/>
      <c r="O19" s="58"/>
      <c r="P19" s="58"/>
      <c r="Q19" s="58"/>
      <c r="R19" s="58"/>
      <c r="S19" s="58"/>
      <c r="V19" s="2"/>
    </row>
    <row r="20" spans="1:22" ht="12.75" customHeight="1" x14ac:dyDescent="0.2">
      <c r="A20" s="47"/>
      <c r="B20" s="47"/>
      <c r="C20" s="3"/>
      <c r="D20" s="17"/>
      <c r="E20" s="170"/>
      <c r="F20" s="17"/>
      <c r="G20" s="3"/>
      <c r="I20" s="3"/>
    </row>
    <row r="21" spans="1:22" ht="12.75" customHeight="1" x14ac:dyDescent="0.2">
      <c r="A21" s="47"/>
      <c r="B21" s="47"/>
      <c r="C21" s="3"/>
      <c r="D21" s="17"/>
      <c r="E21" s="170"/>
      <c r="F21" s="17"/>
      <c r="G21" s="3"/>
      <c r="I21" s="3"/>
    </row>
    <row r="22" spans="1:22" ht="12.75" customHeight="1" x14ac:dyDescent="0.2">
      <c r="A22" s="47"/>
      <c r="B22" s="47"/>
      <c r="C22" s="3"/>
      <c r="D22" s="17"/>
      <c r="E22" s="170"/>
      <c r="F22" s="17"/>
      <c r="G22" s="3"/>
      <c r="I22" s="3"/>
    </row>
    <row r="23" spans="1:22" ht="12.75" customHeight="1" x14ac:dyDescent="0.2">
      <c r="B23" s="47"/>
      <c r="G23" s="3"/>
      <c r="I23" s="47"/>
    </row>
    <row r="24" spans="1:22" ht="12.75" customHeight="1" x14ac:dyDescent="0.2">
      <c r="A24" s="108" t="s">
        <v>152</v>
      </c>
      <c r="C24" s="3"/>
      <c r="D24" s="3"/>
      <c r="E24" s="3"/>
      <c r="F24" s="3"/>
      <c r="G24" s="3"/>
      <c r="I24" s="3"/>
    </row>
    <row r="25" spans="1:22" s="160" customFormat="1" ht="12.75" customHeight="1" x14ac:dyDescent="0.2">
      <c r="A25" s="5" t="s">
        <v>600</v>
      </c>
    </row>
    <row r="26" spans="1:22" s="162" customFormat="1" ht="12.75" customHeight="1" x14ac:dyDescent="0.2">
      <c r="A26" s="4" t="s">
        <v>601</v>
      </c>
    </row>
    <row r="27" spans="1:22" s="2" customFormat="1" ht="12.75" customHeight="1" x14ac:dyDescent="0.2">
      <c r="A27" s="15"/>
      <c r="B27" s="15"/>
      <c r="C27" s="15"/>
      <c r="D27" s="15"/>
      <c r="E27" s="15"/>
      <c r="F27" s="15"/>
      <c r="G27" s="109"/>
      <c r="I27" s="163"/>
      <c r="J27"/>
      <c r="K27"/>
    </row>
    <row r="28" spans="1:22" s="2" customFormat="1" ht="12.75" customHeight="1" x14ac:dyDescent="0.2">
      <c r="A28" s="10" t="s">
        <v>56</v>
      </c>
      <c r="B28" s="10"/>
      <c r="C28" s="459" t="s">
        <v>142</v>
      </c>
      <c r="D28" s="459"/>
      <c r="E28" s="459"/>
      <c r="F28" s="459"/>
      <c r="G28" s="459"/>
      <c r="H28" s="459"/>
      <c r="I28" s="459"/>
      <c r="J28"/>
      <c r="K28"/>
    </row>
    <row r="29" spans="1:22" s="2" customFormat="1" ht="12.75" customHeight="1" x14ac:dyDescent="0.2">
      <c r="A29" s="20" t="s">
        <v>58</v>
      </c>
      <c r="B29" s="20"/>
      <c r="C29" s="400" t="s">
        <v>153</v>
      </c>
      <c r="D29" s="401" t="s">
        <v>154</v>
      </c>
      <c r="E29" s="401" t="s">
        <v>332</v>
      </c>
      <c r="F29" s="400" t="s">
        <v>291</v>
      </c>
      <c r="G29" s="15"/>
      <c r="H29" s="401" t="s">
        <v>39</v>
      </c>
      <c r="I29" s="400" t="s">
        <v>15</v>
      </c>
      <c r="J29"/>
      <c r="K29"/>
    </row>
    <row r="30" spans="1:22" s="2" customFormat="1" ht="12.75" customHeight="1" x14ac:dyDescent="0.2">
      <c r="A30" s="383" t="s">
        <v>599</v>
      </c>
      <c r="B30" s="12"/>
      <c r="C30" s="46">
        <v>6633</v>
      </c>
      <c r="D30" s="46">
        <v>32525</v>
      </c>
      <c r="E30" s="46">
        <v>43124</v>
      </c>
      <c r="F30" s="46">
        <v>29976</v>
      </c>
      <c r="G30" s="371"/>
      <c r="H30" s="46">
        <v>814</v>
      </c>
      <c r="I30" s="46">
        <f>SUM(C30:H30)</f>
        <v>113072</v>
      </c>
      <c r="J30"/>
      <c r="K30"/>
      <c r="N30" s="13"/>
      <c r="P30" s="13"/>
      <c r="R30" s="13"/>
      <c r="S30" s="25"/>
      <c r="T30" s="11"/>
    </row>
    <row r="31" spans="1:22" s="2" customFormat="1" ht="12.75" customHeight="1" x14ac:dyDescent="0.2">
      <c r="A31" s="12">
        <v>2000</v>
      </c>
      <c r="B31" s="12"/>
      <c r="C31" s="46">
        <v>252</v>
      </c>
      <c r="D31" s="46">
        <v>1259</v>
      </c>
      <c r="E31" s="46">
        <v>4221</v>
      </c>
      <c r="F31" s="46">
        <v>5192</v>
      </c>
      <c r="G31" s="371"/>
      <c r="H31" s="46">
        <v>47</v>
      </c>
      <c r="I31" s="46">
        <f t="shared" ref="I31:I50" si="0">SUM(C31:H31)</f>
        <v>10971</v>
      </c>
      <c r="J31"/>
      <c r="K31"/>
      <c r="N31" s="13"/>
      <c r="P31" s="13"/>
      <c r="R31" s="13"/>
      <c r="S31" s="25"/>
      <c r="T31" s="11"/>
    </row>
    <row r="32" spans="1:22" s="2" customFormat="1" ht="12.75" customHeight="1" x14ac:dyDescent="0.2">
      <c r="A32" s="12">
        <v>2001</v>
      </c>
      <c r="B32" s="44"/>
      <c r="C32" s="46">
        <v>259</v>
      </c>
      <c r="D32" s="46">
        <v>1294</v>
      </c>
      <c r="E32" s="46">
        <v>4384</v>
      </c>
      <c r="F32" s="46">
        <v>4845</v>
      </c>
      <c r="G32" s="371"/>
      <c r="H32" s="46">
        <v>62</v>
      </c>
      <c r="I32" s="46">
        <f t="shared" si="0"/>
        <v>10844</v>
      </c>
      <c r="J32"/>
      <c r="K32"/>
      <c r="N32" s="13"/>
      <c r="P32" s="13"/>
      <c r="R32" s="13"/>
      <c r="S32" s="25"/>
      <c r="T32" s="11"/>
    </row>
    <row r="33" spans="1:20" s="2" customFormat="1" ht="12.75" customHeight="1" x14ac:dyDescent="0.2">
      <c r="A33" s="12">
        <v>2002</v>
      </c>
      <c r="B33" s="12"/>
      <c r="C33" s="46">
        <v>241</v>
      </c>
      <c r="D33" s="46">
        <v>1107</v>
      </c>
      <c r="E33" s="46">
        <v>3749</v>
      </c>
      <c r="F33" s="46">
        <v>5204</v>
      </c>
      <c r="G33" s="371"/>
      <c r="H33" s="46">
        <v>55</v>
      </c>
      <c r="I33" s="46">
        <f t="shared" si="0"/>
        <v>10356</v>
      </c>
      <c r="J33"/>
      <c r="K33"/>
      <c r="N33" s="13"/>
      <c r="P33" s="13"/>
      <c r="R33" s="13"/>
      <c r="S33" s="25"/>
      <c r="T33" s="11"/>
    </row>
    <row r="34" spans="1:20" s="2" customFormat="1" ht="12.75" customHeight="1" x14ac:dyDescent="0.2">
      <c r="A34" s="12">
        <v>2003</v>
      </c>
      <c r="B34" s="12"/>
      <c r="C34" s="46">
        <v>198</v>
      </c>
      <c r="D34" s="46">
        <v>1098</v>
      </c>
      <c r="E34" s="46">
        <v>3657</v>
      </c>
      <c r="F34" s="46">
        <v>5444</v>
      </c>
      <c r="G34" s="371"/>
      <c r="H34" s="46">
        <v>60</v>
      </c>
      <c r="I34" s="46">
        <f t="shared" si="0"/>
        <v>10457</v>
      </c>
      <c r="J34"/>
      <c r="K34"/>
      <c r="S34" s="25"/>
      <c r="T34" s="11"/>
    </row>
    <row r="35" spans="1:20" s="2" customFormat="1" ht="12.75" customHeight="1" x14ac:dyDescent="0.2">
      <c r="A35" s="12">
        <v>2004</v>
      </c>
      <c r="B35" s="12"/>
      <c r="C35" s="46">
        <v>603</v>
      </c>
      <c r="D35" s="46">
        <v>1346</v>
      </c>
      <c r="E35" s="46">
        <v>3324</v>
      </c>
      <c r="F35" s="46">
        <v>4816</v>
      </c>
      <c r="G35" s="371"/>
      <c r="H35" s="46">
        <v>77</v>
      </c>
      <c r="I35" s="46">
        <f t="shared" si="0"/>
        <v>10166</v>
      </c>
      <c r="J35"/>
      <c r="K35"/>
      <c r="N35" s="13"/>
      <c r="P35" s="13"/>
      <c r="R35" s="13"/>
      <c r="S35" s="25"/>
      <c r="T35" s="11"/>
    </row>
    <row r="36" spans="1:20" s="2" customFormat="1" ht="12.75" customHeight="1" x14ac:dyDescent="0.2">
      <c r="A36" s="12">
        <v>2005</v>
      </c>
      <c r="B36" s="12"/>
      <c r="C36" s="46">
        <v>1001</v>
      </c>
      <c r="D36" s="46">
        <v>1597</v>
      </c>
      <c r="E36" s="46">
        <v>2762</v>
      </c>
      <c r="F36" s="46">
        <v>4283</v>
      </c>
      <c r="G36" s="371"/>
      <c r="H36" s="46">
        <v>40</v>
      </c>
      <c r="I36" s="46">
        <f t="shared" si="0"/>
        <v>9683</v>
      </c>
      <c r="J36"/>
      <c r="K36"/>
      <c r="N36" s="13"/>
      <c r="P36" s="13"/>
      <c r="R36" s="13"/>
      <c r="S36" s="25"/>
      <c r="T36" s="11"/>
    </row>
    <row r="37" spans="1:20" s="2" customFormat="1" ht="12.75" customHeight="1" x14ac:dyDescent="0.2">
      <c r="A37" s="12">
        <v>2006</v>
      </c>
      <c r="B37" s="12"/>
      <c r="C37" s="46">
        <v>603</v>
      </c>
      <c r="D37" s="46">
        <v>2203</v>
      </c>
      <c r="E37" s="46">
        <v>3306</v>
      </c>
      <c r="F37" s="46">
        <v>4605</v>
      </c>
      <c r="G37" s="371"/>
      <c r="H37" s="46">
        <v>51</v>
      </c>
      <c r="I37" s="46">
        <f t="shared" si="0"/>
        <v>10768</v>
      </c>
      <c r="J37"/>
      <c r="K37"/>
      <c r="N37" s="13"/>
      <c r="P37" s="13"/>
      <c r="R37" s="13"/>
      <c r="S37" s="25"/>
      <c r="T37" s="11"/>
    </row>
    <row r="38" spans="1:20" s="2" customFormat="1" ht="12.75" customHeight="1" x14ac:dyDescent="0.2">
      <c r="A38" s="12">
        <v>2007</v>
      </c>
      <c r="B38" s="44"/>
      <c r="C38" s="46">
        <v>827</v>
      </c>
      <c r="D38" s="46">
        <v>2636</v>
      </c>
      <c r="E38" s="46">
        <v>3970</v>
      </c>
      <c r="F38" s="46">
        <v>5987</v>
      </c>
      <c r="G38" s="371"/>
      <c r="H38" s="46">
        <v>46</v>
      </c>
      <c r="I38" s="46">
        <f t="shared" si="0"/>
        <v>13466</v>
      </c>
      <c r="J38"/>
      <c r="K38"/>
      <c r="N38" s="13"/>
      <c r="P38" s="13"/>
      <c r="R38" s="13"/>
      <c r="S38" s="25"/>
      <c r="T38" s="11"/>
    </row>
    <row r="39" spans="1:20" s="2" customFormat="1" ht="12.75" customHeight="1" x14ac:dyDescent="0.2">
      <c r="A39" s="12">
        <v>2008</v>
      </c>
      <c r="B39" s="12"/>
      <c r="C39" s="46">
        <v>588</v>
      </c>
      <c r="D39" s="46">
        <v>2928</v>
      </c>
      <c r="E39" s="46">
        <v>3965</v>
      </c>
      <c r="F39" s="46">
        <v>4800</v>
      </c>
      <c r="G39" s="371"/>
      <c r="H39" s="46">
        <v>35</v>
      </c>
      <c r="I39" s="46">
        <f t="shared" si="0"/>
        <v>12316</v>
      </c>
      <c r="J39"/>
      <c r="K39"/>
      <c r="N39" s="13"/>
      <c r="P39" s="13"/>
      <c r="R39" s="13"/>
      <c r="S39" s="25"/>
      <c r="T39" s="11"/>
    </row>
    <row r="40" spans="1:20" s="2" customFormat="1" ht="12.75" customHeight="1" x14ac:dyDescent="0.2">
      <c r="A40" s="12">
        <v>2009</v>
      </c>
      <c r="B40" s="12"/>
      <c r="C40" s="46">
        <v>382</v>
      </c>
      <c r="D40" s="46">
        <v>1785</v>
      </c>
      <c r="E40" s="46">
        <v>2646</v>
      </c>
      <c r="F40" s="46">
        <v>3185</v>
      </c>
      <c r="G40" s="371"/>
      <c r="H40" s="46">
        <v>36</v>
      </c>
      <c r="I40" s="46">
        <f t="shared" si="0"/>
        <v>8034</v>
      </c>
      <c r="J40"/>
      <c r="K40"/>
      <c r="S40" s="25"/>
      <c r="T40" s="11"/>
    </row>
    <row r="41" spans="1:20" s="2" customFormat="1" ht="12.75" customHeight="1" x14ac:dyDescent="0.2">
      <c r="A41" s="12">
        <v>2010</v>
      </c>
      <c r="B41" s="12"/>
      <c r="C41" s="46">
        <v>328</v>
      </c>
      <c r="D41" s="46">
        <v>1901</v>
      </c>
      <c r="E41" s="46">
        <v>2293</v>
      </c>
      <c r="F41" s="46">
        <v>2814</v>
      </c>
      <c r="G41" s="371"/>
      <c r="H41" s="46">
        <v>12</v>
      </c>
      <c r="I41" s="46">
        <f t="shared" si="0"/>
        <v>7348</v>
      </c>
      <c r="J41"/>
      <c r="K41"/>
      <c r="N41" s="13"/>
      <c r="P41" s="13"/>
      <c r="R41" s="13"/>
      <c r="S41" s="25"/>
      <c r="T41" s="11"/>
    </row>
    <row r="42" spans="1:20" s="2" customFormat="1" ht="12.75" customHeight="1" x14ac:dyDescent="0.2">
      <c r="A42" s="12">
        <v>2011</v>
      </c>
      <c r="B42" s="12"/>
      <c r="C42" s="46">
        <v>331</v>
      </c>
      <c r="D42" s="46">
        <v>3007</v>
      </c>
      <c r="E42" s="46">
        <v>2711</v>
      </c>
      <c r="F42" s="46">
        <v>2822</v>
      </c>
      <c r="G42" s="371"/>
      <c r="H42" s="46">
        <v>48</v>
      </c>
      <c r="I42" s="46">
        <f t="shared" si="0"/>
        <v>8919</v>
      </c>
      <c r="J42"/>
      <c r="K42"/>
      <c r="N42" s="13"/>
      <c r="P42" s="13"/>
      <c r="R42" s="13"/>
      <c r="S42" s="25"/>
      <c r="T42" s="11"/>
    </row>
    <row r="43" spans="1:20" s="2" customFormat="1" ht="12.75" customHeight="1" x14ac:dyDescent="0.2">
      <c r="A43" s="12">
        <v>2012</v>
      </c>
      <c r="B43" s="12"/>
      <c r="C43" s="46">
        <v>427</v>
      </c>
      <c r="D43" s="46">
        <v>2796</v>
      </c>
      <c r="E43" s="46">
        <v>2919</v>
      </c>
      <c r="F43" s="46">
        <v>2354</v>
      </c>
      <c r="G43" s="371"/>
      <c r="H43" s="46">
        <v>32</v>
      </c>
      <c r="I43" s="46">
        <f t="shared" si="0"/>
        <v>8528</v>
      </c>
      <c r="J43"/>
      <c r="K43"/>
      <c r="N43" s="13"/>
      <c r="P43" s="13"/>
      <c r="R43" s="13"/>
      <c r="S43" s="25"/>
      <c r="T43" s="11"/>
    </row>
    <row r="44" spans="1:20" s="2" customFormat="1" ht="12.75" customHeight="1" x14ac:dyDescent="0.2">
      <c r="A44" s="12">
        <v>2013</v>
      </c>
      <c r="B44" s="44"/>
      <c r="C44" s="46">
        <v>353</v>
      </c>
      <c r="D44" s="46">
        <v>2512</v>
      </c>
      <c r="E44" s="46">
        <v>3031</v>
      </c>
      <c r="F44" s="46">
        <v>2660</v>
      </c>
      <c r="G44" s="371"/>
      <c r="H44" s="46">
        <v>164</v>
      </c>
      <c r="I44" s="46">
        <f t="shared" si="0"/>
        <v>8720</v>
      </c>
      <c r="J44"/>
      <c r="K44"/>
      <c r="N44" s="13"/>
      <c r="P44" s="13"/>
      <c r="R44" s="13"/>
      <c r="S44" s="25"/>
      <c r="T44" s="11"/>
    </row>
    <row r="45" spans="1:20" s="2" customFormat="1" ht="12.75" customHeight="1" x14ac:dyDescent="0.2">
      <c r="A45" s="12">
        <v>2014</v>
      </c>
      <c r="B45" s="12"/>
      <c r="C45" s="46">
        <v>341</v>
      </c>
      <c r="D45" s="46">
        <v>2541</v>
      </c>
      <c r="E45" s="46">
        <v>3297</v>
      </c>
      <c r="F45" s="46">
        <v>2610</v>
      </c>
      <c r="G45" s="371"/>
      <c r="H45" s="46">
        <v>95</v>
      </c>
      <c r="I45" s="46">
        <f t="shared" si="0"/>
        <v>8884</v>
      </c>
      <c r="J45"/>
      <c r="K45"/>
      <c r="N45" s="13"/>
      <c r="P45" s="13"/>
      <c r="R45" s="13"/>
      <c r="S45" s="25"/>
      <c r="T45" s="11"/>
    </row>
    <row r="46" spans="1:20" s="2" customFormat="1" ht="12.75" customHeight="1" x14ac:dyDescent="0.2">
      <c r="A46" s="12">
        <v>2015</v>
      </c>
      <c r="B46" s="12"/>
      <c r="C46" s="46">
        <v>516</v>
      </c>
      <c r="D46" s="46">
        <v>3532</v>
      </c>
      <c r="E46" s="46">
        <v>4172</v>
      </c>
      <c r="F46" s="46">
        <v>2988</v>
      </c>
      <c r="G46" s="371"/>
      <c r="H46" s="46">
        <v>403</v>
      </c>
      <c r="I46" s="46">
        <f t="shared" si="0"/>
        <v>11611</v>
      </c>
      <c r="J46"/>
      <c r="K46"/>
      <c r="S46" s="25"/>
      <c r="T46" s="11"/>
    </row>
    <row r="47" spans="1:20" s="2" customFormat="1" ht="12.75" customHeight="1" x14ac:dyDescent="0.2">
      <c r="A47" s="12">
        <v>2016</v>
      </c>
      <c r="B47" s="12"/>
      <c r="C47" s="46">
        <v>433</v>
      </c>
      <c r="D47" s="46">
        <v>3574</v>
      </c>
      <c r="E47" s="46">
        <v>4482</v>
      </c>
      <c r="F47" s="46">
        <v>3251</v>
      </c>
      <c r="G47" s="371"/>
      <c r="H47" s="46">
        <v>372</v>
      </c>
      <c r="I47" s="46">
        <f t="shared" si="0"/>
        <v>12112</v>
      </c>
      <c r="J47"/>
      <c r="K47"/>
      <c r="N47" s="13"/>
      <c r="P47" s="13"/>
      <c r="R47" s="13"/>
      <c r="S47" s="25"/>
      <c r="T47" s="11"/>
    </row>
    <row r="48" spans="1:20" s="2" customFormat="1" ht="12.75" customHeight="1" x14ac:dyDescent="0.2">
      <c r="A48" s="12">
        <v>2017</v>
      </c>
      <c r="B48" s="12"/>
      <c r="C48" s="46">
        <v>461</v>
      </c>
      <c r="D48" s="46">
        <v>1944</v>
      </c>
      <c r="E48" s="46">
        <v>3364</v>
      </c>
      <c r="F48" s="46">
        <v>2666</v>
      </c>
      <c r="G48" s="371"/>
      <c r="H48" s="46">
        <v>191</v>
      </c>
      <c r="I48" s="46">
        <f t="shared" si="0"/>
        <v>8626</v>
      </c>
      <c r="J48"/>
      <c r="K48"/>
      <c r="N48" s="13"/>
      <c r="P48" s="13"/>
      <c r="R48" s="13"/>
      <c r="S48" s="25"/>
      <c r="T48" s="11"/>
    </row>
    <row r="49" spans="1:20" s="2" customFormat="1" ht="12.75" customHeight="1" x14ac:dyDescent="0.2">
      <c r="A49" s="12">
        <v>2018</v>
      </c>
      <c r="B49" s="91"/>
      <c r="C49" s="57">
        <v>333</v>
      </c>
      <c r="D49" s="57">
        <v>1178</v>
      </c>
      <c r="E49" s="57">
        <v>1772</v>
      </c>
      <c r="F49" s="57">
        <v>1753</v>
      </c>
      <c r="G49" s="429"/>
      <c r="H49" s="57">
        <v>431</v>
      </c>
      <c r="I49" s="46">
        <f t="shared" si="0"/>
        <v>5467</v>
      </c>
      <c r="J49"/>
      <c r="K49"/>
      <c r="N49" s="13"/>
      <c r="P49" s="13"/>
      <c r="R49" s="13"/>
      <c r="S49" s="25"/>
      <c r="T49" s="11"/>
    </row>
    <row r="50" spans="1:20" s="2" customFormat="1" ht="12.75" customHeight="1" x14ac:dyDescent="0.2">
      <c r="A50" s="12">
        <v>2019</v>
      </c>
      <c r="B50" s="436"/>
      <c r="C50" s="429">
        <v>4</v>
      </c>
      <c r="D50" s="429">
        <v>4</v>
      </c>
      <c r="E50" s="429">
        <v>0</v>
      </c>
      <c r="F50" s="429">
        <v>0</v>
      </c>
      <c r="G50" s="429"/>
      <c r="H50" s="429">
        <v>0</v>
      </c>
      <c r="I50" s="46">
        <f t="shared" si="0"/>
        <v>8</v>
      </c>
      <c r="J50"/>
      <c r="K50"/>
      <c r="N50" s="13"/>
      <c r="P50" s="13"/>
      <c r="R50" s="13"/>
      <c r="S50" s="25"/>
      <c r="T50" s="11"/>
    </row>
    <row r="51" spans="1:20" ht="12.75" customHeight="1" x14ac:dyDescent="0.2">
      <c r="A51" s="128" t="s">
        <v>48</v>
      </c>
      <c r="B51" s="128"/>
      <c r="C51" s="53">
        <f>SUM(C30:C50)</f>
        <v>15114</v>
      </c>
      <c r="D51" s="53">
        <f t="shared" ref="D51:I51" si="1">SUM(D30:D50)</f>
        <v>72767</v>
      </c>
      <c r="E51" s="53">
        <f t="shared" si="1"/>
        <v>107149</v>
      </c>
      <c r="F51" s="53">
        <f t="shared" si="1"/>
        <v>102255</v>
      </c>
      <c r="G51" s="53"/>
      <c r="H51" s="53">
        <f t="shared" si="1"/>
        <v>3071</v>
      </c>
      <c r="I51" s="53">
        <f t="shared" si="1"/>
        <v>300356</v>
      </c>
      <c r="J51" s="2"/>
      <c r="K51" s="2"/>
      <c r="L51" s="2"/>
      <c r="N51" s="17"/>
      <c r="P51" s="17"/>
    </row>
    <row r="52" spans="1:20" ht="12.75" customHeight="1" x14ac:dyDescent="0.2">
      <c r="D52" s="17"/>
      <c r="F52" s="17"/>
      <c r="H52" s="17"/>
      <c r="I52" s="17"/>
      <c r="J52" s="2"/>
      <c r="K52" s="2"/>
      <c r="L52" s="2"/>
    </row>
  </sheetData>
  <mergeCells count="5">
    <mergeCell ref="B6:F6"/>
    <mergeCell ref="H6:L6"/>
    <mergeCell ref="C28:I28"/>
    <mergeCell ref="C7:E8"/>
    <mergeCell ref="I7:K8"/>
  </mergeCells>
  <phoneticPr fontId="6" type="noConversion"/>
  <pageMargins left="0.70866141732283472" right="0.15748031496062992" top="0.98425196850393704" bottom="0.55118110236220474" header="0.51181102362204722" footer="0.51181102362204722"/>
  <pageSetup paperSize="9" orientation="portrait" r:id="rId1"/>
  <headerFooter alignWithMargins="0">
    <oddHeader>&amp;R&amp;"Arial,Fet"MOTORCYKLAR</odd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Blad29">
    <tabColor rgb="FF00B050"/>
    <pageSetUpPr fitToPage="1"/>
  </sheetPr>
  <dimension ref="A1:AM125"/>
  <sheetViews>
    <sheetView showGridLines="0" zoomScaleNormal="100" workbookViewId="0"/>
  </sheetViews>
  <sheetFormatPr defaultColWidth="9.140625" defaultRowHeight="12.75" customHeight="1" x14ac:dyDescent="0.2"/>
  <cols>
    <col min="1" max="1" width="6.7109375" style="2" customWidth="1"/>
    <col min="2" max="2" width="8" style="2" customWidth="1"/>
    <col min="3" max="3" width="1.5703125" style="2" customWidth="1"/>
    <col min="4" max="4" width="8.140625" style="2" customWidth="1"/>
    <col min="5" max="5" width="1.7109375" style="2" customWidth="1"/>
    <col min="6" max="6" width="8.140625" style="10" customWidth="1"/>
    <col min="7" max="7" width="9.140625" style="163"/>
    <col min="8" max="8" width="7.140625" style="2" customWidth="1"/>
    <col min="9" max="9" width="1.5703125" style="2" customWidth="1"/>
    <col min="10" max="10" width="9.5703125" style="2" customWidth="1"/>
    <col min="11" max="11" width="1.5703125" style="2" customWidth="1"/>
    <col min="12" max="12" width="8" style="2" customWidth="1"/>
    <col min="13" max="13" width="2.140625" style="2" customWidth="1"/>
    <col min="14" max="14" width="8.140625" style="10" customWidth="1"/>
    <col min="15" max="15" width="1.140625" style="10" customWidth="1"/>
    <col min="16" max="16" width="8.140625" style="10" customWidth="1"/>
    <col min="17" max="17" width="1.42578125" style="10" customWidth="1"/>
    <col min="18" max="18" width="8" style="10" customWidth="1"/>
    <col min="19" max="21" width="9.140625" style="2"/>
    <col min="22" max="22" width="9.140625" style="11"/>
    <col min="23" max="16384" width="9.140625" style="2"/>
  </cols>
  <sheetData>
    <row r="1" spans="1:24" ht="12.75" customHeight="1" x14ac:dyDescent="0.2">
      <c r="B1" s="195"/>
      <c r="C1" s="195"/>
      <c r="D1" s="196"/>
      <c r="E1" s="196"/>
      <c r="F1" s="196"/>
      <c r="H1" s="214"/>
      <c r="I1" s="196"/>
      <c r="J1" s="196"/>
      <c r="K1" s="196"/>
      <c r="P1" s="47"/>
      <c r="Q1" s="47"/>
    </row>
    <row r="2" spans="1:24" s="3" customFormat="1" ht="12.75" customHeight="1" x14ac:dyDescent="0.2">
      <c r="A2" s="108" t="s">
        <v>155</v>
      </c>
      <c r="B2" s="17"/>
      <c r="C2" s="17"/>
      <c r="F2" s="47"/>
      <c r="G2" s="170"/>
      <c r="N2" s="47"/>
      <c r="O2" s="47"/>
      <c r="R2" s="47"/>
    </row>
    <row r="3" spans="1:24" s="160" customFormat="1" ht="12.75" customHeight="1" x14ac:dyDescent="0.2">
      <c r="A3" s="5" t="s">
        <v>529</v>
      </c>
      <c r="B3" s="188"/>
      <c r="C3" s="188"/>
      <c r="F3" s="182"/>
      <c r="G3" s="189"/>
      <c r="N3" s="182"/>
      <c r="O3" s="182"/>
      <c r="P3" s="182"/>
      <c r="Q3" s="182"/>
      <c r="R3" s="182"/>
      <c r="S3" s="3"/>
      <c r="T3" s="3"/>
      <c r="U3" s="3"/>
      <c r="V3" s="3"/>
      <c r="W3" s="3"/>
    </row>
    <row r="4" spans="1:24" ht="12.75" customHeight="1" x14ac:dyDescent="0.2">
      <c r="A4" s="4" t="s">
        <v>530</v>
      </c>
      <c r="B4" s="13"/>
      <c r="C4" s="13"/>
      <c r="S4" s="3"/>
      <c r="T4" s="3"/>
      <c r="U4" s="3"/>
      <c r="V4" s="3"/>
      <c r="W4" s="3"/>
    </row>
    <row r="5" spans="1:24" ht="12.75" customHeight="1" x14ac:dyDescent="0.2">
      <c r="A5" s="15"/>
      <c r="B5" s="109"/>
      <c r="C5" s="109"/>
      <c r="D5" s="15"/>
      <c r="E5" s="362"/>
      <c r="F5" s="20"/>
      <c r="G5" s="193"/>
      <c r="H5" s="15"/>
      <c r="I5" s="15"/>
      <c r="J5" s="15"/>
      <c r="K5" s="15"/>
      <c r="L5" s="15"/>
      <c r="M5" s="15"/>
      <c r="N5" s="20"/>
      <c r="O5" s="20"/>
      <c r="P5" s="20"/>
      <c r="Q5" s="20"/>
      <c r="R5" s="20"/>
      <c r="S5" s="3"/>
      <c r="T5" s="3"/>
      <c r="U5" s="3"/>
      <c r="V5" s="3"/>
      <c r="W5" s="3"/>
    </row>
    <row r="6" spans="1:24" s="10" customFormat="1" ht="12.75" customHeight="1" x14ac:dyDescent="0.2">
      <c r="B6" s="459" t="s">
        <v>2</v>
      </c>
      <c r="C6" s="459"/>
      <c r="D6" s="459"/>
      <c r="E6" s="459"/>
      <c r="F6" s="459"/>
      <c r="G6" s="459"/>
      <c r="H6" s="459"/>
      <c r="J6" s="459" t="s">
        <v>3</v>
      </c>
      <c r="K6" s="459"/>
      <c r="L6" s="459"/>
      <c r="M6" s="459"/>
      <c r="N6" s="459"/>
      <c r="O6" s="459"/>
      <c r="P6" s="459"/>
      <c r="Q6" s="459"/>
      <c r="R6" s="459"/>
      <c r="S6" s="3"/>
      <c r="T6" s="3"/>
      <c r="U6" s="3"/>
      <c r="V6" s="3"/>
      <c r="W6" s="3"/>
    </row>
    <row r="7" spans="1:24" s="10" customFormat="1" ht="12.75" customHeight="1" x14ac:dyDescent="0.2">
      <c r="B7" s="32" t="s">
        <v>193</v>
      </c>
      <c r="C7" s="32"/>
      <c r="D7" s="464" t="s">
        <v>34</v>
      </c>
      <c r="E7" s="464"/>
      <c r="F7" s="465"/>
      <c r="G7" s="465"/>
      <c r="H7" s="60" t="s">
        <v>48</v>
      </c>
      <c r="I7" s="32"/>
      <c r="J7" s="32" t="s">
        <v>193</v>
      </c>
      <c r="K7" s="32"/>
      <c r="L7" s="464" t="s">
        <v>34</v>
      </c>
      <c r="M7" s="465"/>
      <c r="N7" s="465"/>
      <c r="O7" s="59"/>
      <c r="P7" s="59"/>
      <c r="Q7" s="32"/>
      <c r="R7" s="60" t="s">
        <v>48</v>
      </c>
      <c r="S7" s="3"/>
      <c r="T7" s="3"/>
      <c r="U7" s="3"/>
      <c r="V7" s="3"/>
      <c r="W7" s="3"/>
    </row>
    <row r="8" spans="1:24" s="10" customFormat="1" ht="12.75" customHeight="1" x14ac:dyDescent="0.2">
      <c r="B8" s="32" t="s">
        <v>194</v>
      </c>
      <c r="C8" s="32"/>
      <c r="D8" s="466"/>
      <c r="E8" s="467"/>
      <c r="F8" s="466"/>
      <c r="G8" s="466"/>
      <c r="H8" s="60"/>
      <c r="I8" s="32"/>
      <c r="J8" s="32" t="s">
        <v>194</v>
      </c>
      <c r="K8" s="32"/>
      <c r="L8" s="466"/>
      <c r="M8" s="466"/>
      <c r="N8" s="466"/>
      <c r="O8" s="18"/>
      <c r="P8" s="18"/>
      <c r="Q8" s="32"/>
      <c r="R8" s="60"/>
      <c r="S8" s="3"/>
      <c r="T8" s="3"/>
      <c r="U8" s="3"/>
      <c r="V8" s="3"/>
      <c r="W8" s="3"/>
    </row>
    <row r="9" spans="1:24" s="9" customFormat="1" ht="12.75" customHeight="1" x14ac:dyDescent="0.2">
      <c r="A9" s="20" t="s">
        <v>1</v>
      </c>
      <c r="B9" s="61"/>
      <c r="C9" s="61"/>
      <c r="D9" s="29" t="s">
        <v>15</v>
      </c>
      <c r="E9" s="363"/>
      <c r="F9" s="18" t="s">
        <v>23</v>
      </c>
      <c r="G9" s="18" t="s">
        <v>24</v>
      </c>
      <c r="H9" s="18"/>
      <c r="I9" s="18"/>
      <c r="J9" s="61"/>
      <c r="K9" s="61"/>
      <c r="L9" s="29" t="s">
        <v>15</v>
      </c>
      <c r="M9" s="18"/>
      <c r="N9" s="18" t="s">
        <v>23</v>
      </c>
      <c r="O9" s="18"/>
      <c r="P9" s="18" t="s">
        <v>24</v>
      </c>
      <c r="Q9" s="18"/>
      <c r="R9" s="18"/>
      <c r="S9" s="3"/>
      <c r="T9" s="3"/>
      <c r="U9" s="3"/>
      <c r="V9" s="3"/>
      <c r="W9" s="3"/>
    </row>
    <row r="10" spans="1:24" s="10" customFormat="1" ht="12.75" customHeight="1" x14ac:dyDescent="0.2">
      <c r="A10" s="12">
        <v>2009</v>
      </c>
      <c r="B10" s="46">
        <v>4103</v>
      </c>
      <c r="C10" s="46"/>
      <c r="D10" s="46">
        <v>17533</v>
      </c>
      <c r="E10" s="294"/>
      <c r="F10" s="46">
        <v>4850</v>
      </c>
      <c r="G10" s="46">
        <v>12683</v>
      </c>
      <c r="H10" s="46">
        <v>21636</v>
      </c>
      <c r="I10" s="46"/>
      <c r="J10" s="30">
        <v>851</v>
      </c>
      <c r="K10" s="30"/>
      <c r="L10" s="30">
        <v>703</v>
      </c>
      <c r="M10" s="30"/>
      <c r="N10" s="30">
        <v>197</v>
      </c>
      <c r="O10" s="30"/>
      <c r="P10" s="30">
        <v>506</v>
      </c>
      <c r="Q10" s="30"/>
      <c r="R10" s="30">
        <v>1554</v>
      </c>
      <c r="S10" s="3"/>
      <c r="T10" s="3"/>
      <c r="U10" s="3"/>
      <c r="V10" s="3"/>
      <c r="W10" s="3"/>
    </row>
    <row r="11" spans="1:24" ht="12.75" customHeight="1" x14ac:dyDescent="0.2">
      <c r="A11" s="12">
        <v>2010</v>
      </c>
      <c r="B11" s="46">
        <v>2484</v>
      </c>
      <c r="C11" s="46"/>
      <c r="D11" s="46">
        <v>10769</v>
      </c>
      <c r="E11" s="294"/>
      <c r="F11" s="46">
        <v>2871</v>
      </c>
      <c r="G11" s="46">
        <v>7898</v>
      </c>
      <c r="H11" s="46">
        <v>13253</v>
      </c>
      <c r="I11" s="46"/>
      <c r="J11" s="30">
        <v>2506</v>
      </c>
      <c r="K11" s="30"/>
      <c r="L11" s="30">
        <v>890</v>
      </c>
      <c r="M11" s="30"/>
      <c r="N11" s="30">
        <v>220</v>
      </c>
      <c r="O11" s="30"/>
      <c r="P11" s="30">
        <v>670</v>
      </c>
      <c r="Q11" s="30"/>
      <c r="R11" s="30">
        <v>3396</v>
      </c>
      <c r="S11" s="3"/>
      <c r="T11" s="3"/>
      <c r="U11" s="3"/>
      <c r="V11" s="3"/>
      <c r="W11" s="3"/>
    </row>
    <row r="12" spans="1:24" ht="12.75" customHeight="1" x14ac:dyDescent="0.2">
      <c r="A12" s="12">
        <v>2011</v>
      </c>
      <c r="B12" s="46">
        <v>2172</v>
      </c>
      <c r="C12" s="46"/>
      <c r="D12" s="46">
        <v>7730</v>
      </c>
      <c r="E12" s="294"/>
      <c r="F12" s="46">
        <v>2041</v>
      </c>
      <c r="G12" s="46">
        <v>5689</v>
      </c>
      <c r="H12" s="46">
        <v>9902</v>
      </c>
      <c r="I12" s="46"/>
      <c r="J12" s="30">
        <v>1172</v>
      </c>
      <c r="K12" s="30"/>
      <c r="L12" s="30">
        <v>1086</v>
      </c>
      <c r="M12" s="30"/>
      <c r="N12" s="30">
        <v>271</v>
      </c>
      <c r="O12" s="30"/>
      <c r="P12" s="30">
        <v>815</v>
      </c>
      <c r="Q12" s="30"/>
      <c r="R12" s="30">
        <v>2258</v>
      </c>
      <c r="S12" s="3"/>
      <c r="T12" s="3"/>
      <c r="U12" s="3"/>
      <c r="V12" s="3"/>
      <c r="W12" s="3"/>
    </row>
    <row r="13" spans="1:24" ht="12.75" customHeight="1" x14ac:dyDescent="0.2">
      <c r="A13" s="12">
        <v>2012</v>
      </c>
      <c r="B13" s="46">
        <v>2139</v>
      </c>
      <c r="C13" s="46"/>
      <c r="D13" s="46">
        <v>6637</v>
      </c>
      <c r="E13" s="294"/>
      <c r="F13" s="46">
        <v>1621</v>
      </c>
      <c r="G13" s="46">
        <v>5016</v>
      </c>
      <c r="H13" s="46">
        <v>8776</v>
      </c>
      <c r="I13" s="46"/>
      <c r="J13" s="30">
        <v>1288</v>
      </c>
      <c r="K13" s="30"/>
      <c r="L13" s="30">
        <v>1397</v>
      </c>
      <c r="M13" s="30"/>
      <c r="N13" s="30">
        <v>361</v>
      </c>
      <c r="O13" s="30"/>
      <c r="P13" s="30">
        <v>1036</v>
      </c>
      <c r="Q13" s="30"/>
      <c r="R13" s="30">
        <v>2685</v>
      </c>
      <c r="S13" s="3"/>
      <c r="T13" s="3"/>
      <c r="U13" s="3"/>
      <c r="V13" s="3"/>
      <c r="W13" s="3"/>
    </row>
    <row r="14" spans="1:24" ht="12.75" customHeight="1" x14ac:dyDescent="0.2">
      <c r="A14" s="12">
        <v>2013</v>
      </c>
      <c r="B14" s="46">
        <v>1831</v>
      </c>
      <c r="C14" s="46"/>
      <c r="D14" s="46">
        <v>6085</v>
      </c>
      <c r="E14" s="294"/>
      <c r="F14" s="46">
        <v>1545</v>
      </c>
      <c r="G14" s="46">
        <v>4540</v>
      </c>
      <c r="H14" s="46">
        <v>7916</v>
      </c>
      <c r="I14" s="46"/>
      <c r="J14" s="30">
        <v>2054</v>
      </c>
      <c r="K14" s="30"/>
      <c r="L14" s="30">
        <v>1477</v>
      </c>
      <c r="M14" s="30"/>
      <c r="N14" s="30">
        <v>329</v>
      </c>
      <c r="O14" s="30"/>
      <c r="P14" s="30">
        <v>1148</v>
      </c>
      <c r="Q14" s="30"/>
      <c r="R14" s="30">
        <v>3531</v>
      </c>
      <c r="S14" s="3"/>
      <c r="T14" s="3"/>
      <c r="U14" s="3"/>
      <c r="V14" s="3"/>
      <c r="W14" s="3"/>
    </row>
    <row r="15" spans="1:24" ht="12.75" customHeight="1" x14ac:dyDescent="0.2">
      <c r="A15" s="91">
        <v>2014</v>
      </c>
      <c r="B15" s="57">
        <v>1810</v>
      </c>
      <c r="C15" s="57"/>
      <c r="D15" s="57">
        <v>6872</v>
      </c>
      <c r="E15" s="438" t="s">
        <v>410</v>
      </c>
      <c r="F15" s="57">
        <v>1632</v>
      </c>
      <c r="G15" s="57">
        <v>5238</v>
      </c>
      <c r="H15" s="57">
        <v>8682</v>
      </c>
      <c r="I15" s="57"/>
      <c r="J15" s="173">
        <v>2185</v>
      </c>
      <c r="K15" s="30"/>
      <c r="L15" s="173">
        <v>1773</v>
      </c>
      <c r="M15" s="173"/>
      <c r="N15" s="173">
        <v>369</v>
      </c>
      <c r="O15" s="173"/>
      <c r="P15" s="173">
        <v>1404</v>
      </c>
      <c r="Q15" s="173"/>
      <c r="R15" s="173">
        <v>3958</v>
      </c>
      <c r="S15" s="3"/>
      <c r="T15" s="3"/>
      <c r="U15" s="3"/>
      <c r="V15" s="3"/>
      <c r="W15" s="3"/>
      <c r="X15"/>
    </row>
    <row r="16" spans="1:24" ht="12.75" customHeight="1" x14ac:dyDescent="0.2">
      <c r="A16" s="12">
        <v>2015</v>
      </c>
      <c r="B16" s="46">
        <v>2191</v>
      </c>
      <c r="C16" s="46"/>
      <c r="D16" s="46">
        <v>8437</v>
      </c>
      <c r="E16" s="365"/>
      <c r="F16" s="46">
        <v>2150</v>
      </c>
      <c r="G16" s="46">
        <v>6287</v>
      </c>
      <c r="H16" s="46">
        <v>10628</v>
      </c>
      <c r="I16" s="46"/>
      <c r="J16" s="30">
        <v>2361</v>
      </c>
      <c r="K16" s="30"/>
      <c r="L16" s="30">
        <v>2058</v>
      </c>
      <c r="M16" s="290"/>
      <c r="N16" s="30">
        <v>442</v>
      </c>
      <c r="O16" s="290"/>
      <c r="P16" s="30">
        <v>1616</v>
      </c>
      <c r="Q16" s="290"/>
      <c r="R16" s="30">
        <v>4419</v>
      </c>
      <c r="S16" s="3"/>
      <c r="T16" s="3"/>
      <c r="U16" s="3"/>
      <c r="V16" s="3"/>
      <c r="W16" s="3"/>
      <c r="X16"/>
    </row>
    <row r="17" spans="1:39" ht="12.75" customHeight="1" x14ac:dyDescent="0.2">
      <c r="A17" s="12">
        <v>2016</v>
      </c>
      <c r="B17" s="46">
        <v>2655</v>
      </c>
      <c r="C17" s="46"/>
      <c r="D17" s="30">
        <v>9926</v>
      </c>
      <c r="E17" s="365"/>
      <c r="F17" s="30">
        <v>2502</v>
      </c>
      <c r="G17" s="30">
        <v>7424</v>
      </c>
      <c r="H17" s="46">
        <v>12581</v>
      </c>
      <c r="I17" s="46"/>
      <c r="J17" s="30">
        <v>2032</v>
      </c>
      <c r="K17" s="30"/>
      <c r="L17" s="30">
        <v>1979</v>
      </c>
      <c r="M17" s="295"/>
      <c r="N17" s="30">
        <v>430</v>
      </c>
      <c r="O17" s="295"/>
      <c r="P17" s="30">
        <v>1549</v>
      </c>
      <c r="Q17" s="295"/>
      <c r="R17" s="30">
        <v>4011</v>
      </c>
      <c r="S17" s="3"/>
      <c r="T17" s="3"/>
      <c r="U17" s="3"/>
      <c r="V17" s="3"/>
      <c r="W17" s="3"/>
      <c r="X17"/>
    </row>
    <row r="18" spans="1:39" ht="12.75" customHeight="1" x14ac:dyDescent="0.2">
      <c r="A18" s="12">
        <v>2017</v>
      </c>
      <c r="B18" s="46">
        <v>11556</v>
      </c>
      <c r="C18" s="290" t="s">
        <v>496</v>
      </c>
      <c r="D18" s="30">
        <v>10604</v>
      </c>
      <c r="E18" s="297"/>
      <c r="F18" s="30">
        <v>2645</v>
      </c>
      <c r="G18" s="30">
        <v>7959</v>
      </c>
      <c r="H18" s="46">
        <v>22160</v>
      </c>
      <c r="I18" s="46"/>
      <c r="J18" s="30">
        <v>1934</v>
      </c>
      <c r="K18" s="30"/>
      <c r="L18" s="30">
        <v>2047</v>
      </c>
      <c r="M18" s="295"/>
      <c r="N18" s="30">
        <v>419</v>
      </c>
      <c r="O18" s="295"/>
      <c r="P18" s="30">
        <v>1628</v>
      </c>
      <c r="Q18" s="295"/>
      <c r="R18" s="30">
        <v>3981</v>
      </c>
      <c r="S18" s="3"/>
      <c r="T18" s="3"/>
      <c r="U18" s="3"/>
      <c r="V18" s="3"/>
      <c r="W18" s="3"/>
      <c r="X18"/>
    </row>
    <row r="19" spans="1:39" s="141" customFormat="1" ht="12.75" customHeight="1" x14ac:dyDescent="0.2">
      <c r="A19" s="92">
        <v>2018</v>
      </c>
      <c r="B19" s="22">
        <v>2611</v>
      </c>
      <c r="C19" s="420"/>
      <c r="D19" s="22">
        <v>9019</v>
      </c>
      <c r="E19" s="408"/>
      <c r="F19" s="22">
        <v>2316</v>
      </c>
      <c r="G19" s="364">
        <v>6703</v>
      </c>
      <c r="H19" s="22">
        <v>11630</v>
      </c>
      <c r="I19" s="22"/>
      <c r="J19" s="22">
        <v>1969</v>
      </c>
      <c r="K19" s="420"/>
      <c r="L19" s="22">
        <v>1387</v>
      </c>
      <c r="M19" s="420"/>
      <c r="N19" s="22">
        <v>289</v>
      </c>
      <c r="O19" s="420"/>
      <c r="P19" s="22">
        <v>1098</v>
      </c>
      <c r="Q19" s="420"/>
      <c r="R19" s="22">
        <v>3356</v>
      </c>
      <c r="S19" s="3"/>
      <c r="T19" s="3"/>
      <c r="U19" s="3"/>
      <c r="V19" s="3"/>
      <c r="W19" s="3"/>
      <c r="X19"/>
      <c r="Y19"/>
      <c r="Z19"/>
      <c r="AA19"/>
      <c r="AB19"/>
      <c r="AC19"/>
      <c r="AD19"/>
      <c r="AE19"/>
      <c r="AF19"/>
      <c r="AG19"/>
      <c r="AH19"/>
      <c r="AI19"/>
      <c r="AJ19"/>
      <c r="AK19"/>
      <c r="AL19"/>
      <c r="AM19"/>
    </row>
    <row r="20" spans="1:39" ht="12.75" customHeight="1" x14ac:dyDescent="0.2">
      <c r="A20" s="27" t="s">
        <v>479</v>
      </c>
      <c r="N20" s="2"/>
      <c r="O20" s="2"/>
      <c r="P20" s="11"/>
      <c r="Q20" s="11"/>
      <c r="R20" s="11"/>
      <c r="S20" s="3"/>
      <c r="T20" s="3"/>
      <c r="U20" s="3"/>
      <c r="V20" s="3"/>
      <c r="W20" s="3"/>
      <c r="X20"/>
    </row>
    <row r="21" spans="1:39" ht="12.75" customHeight="1" x14ac:dyDescent="0.2">
      <c r="A21" s="27" t="s">
        <v>497</v>
      </c>
      <c r="N21" s="2"/>
      <c r="O21" s="2"/>
      <c r="P21" s="11"/>
      <c r="Q21" s="11"/>
      <c r="R21" s="11"/>
      <c r="S21" s="3"/>
      <c r="T21" s="3"/>
      <c r="U21" s="3"/>
      <c r="V21" s="3"/>
      <c r="W21" s="3"/>
      <c r="X21"/>
    </row>
    <row r="22" spans="1:39" ht="12.75" customHeight="1" x14ac:dyDescent="0.2">
      <c r="N22" s="2"/>
      <c r="O22" s="2"/>
      <c r="P22" s="2"/>
      <c r="Q22" s="2"/>
      <c r="R22" s="2"/>
      <c r="S22" s="3"/>
      <c r="T22" s="3"/>
      <c r="U22" s="3"/>
      <c r="V22" s="3"/>
      <c r="W22" s="3"/>
      <c r="X22"/>
      <c r="Y22"/>
      <c r="Z22"/>
      <c r="AA22"/>
      <c r="AB22"/>
      <c r="AC22"/>
      <c r="AD22"/>
      <c r="AE22"/>
    </row>
    <row r="23" spans="1:39" ht="12.75" customHeight="1" x14ac:dyDescent="0.2">
      <c r="F23" s="2"/>
      <c r="G23" s="10"/>
      <c r="H23" s="163"/>
      <c r="L23" s="11"/>
      <c r="M23" s="11"/>
      <c r="N23" s="11"/>
      <c r="O23" s="11"/>
      <c r="P23" s="11"/>
      <c r="Q23" s="11"/>
      <c r="R23" s="11"/>
      <c r="S23" s="3"/>
      <c r="T23" s="3"/>
      <c r="U23" s="3"/>
      <c r="V23" s="3"/>
      <c r="W23" s="3"/>
      <c r="X23"/>
    </row>
    <row r="24" spans="1:39" ht="12.75" customHeight="1" x14ac:dyDescent="0.2">
      <c r="L24" s="11"/>
      <c r="M24" s="11"/>
      <c r="N24" s="11"/>
      <c r="O24" s="11"/>
      <c r="P24" s="11"/>
      <c r="Q24" s="11"/>
      <c r="R24" s="11"/>
      <c r="S24" s="3"/>
      <c r="T24" s="3"/>
      <c r="U24" s="3"/>
      <c r="V24" s="3"/>
      <c r="W24" s="3"/>
      <c r="X24"/>
    </row>
    <row r="25" spans="1:39" s="3" customFormat="1" ht="12.75" customHeight="1" x14ac:dyDescent="0.2">
      <c r="A25" s="108" t="s">
        <v>156</v>
      </c>
      <c r="B25" s="17"/>
      <c r="C25" s="17"/>
      <c r="F25" s="47"/>
      <c r="G25" s="170"/>
      <c r="X25"/>
    </row>
    <row r="26" spans="1:39" s="160" customFormat="1" ht="12.75" customHeight="1" x14ac:dyDescent="0.2">
      <c r="A26" s="5" t="s">
        <v>531</v>
      </c>
      <c r="B26" s="188"/>
      <c r="C26" s="188"/>
      <c r="F26" s="182"/>
      <c r="G26" s="189"/>
      <c r="N26" s="182"/>
      <c r="O26" s="182"/>
      <c r="P26" s="182"/>
      <c r="Q26" s="182"/>
      <c r="R26" s="182"/>
      <c r="S26" s="3"/>
      <c r="T26" s="3"/>
      <c r="U26" s="3"/>
      <c r="V26" s="3"/>
      <c r="W26" s="3"/>
      <c r="X26"/>
    </row>
    <row r="27" spans="1:39" ht="12.75" customHeight="1" x14ac:dyDescent="0.2">
      <c r="A27" s="4" t="s">
        <v>532</v>
      </c>
      <c r="B27" s="13"/>
      <c r="C27" s="13"/>
      <c r="S27" s="3"/>
      <c r="T27" s="3"/>
      <c r="U27" s="3"/>
      <c r="V27" s="3"/>
      <c r="W27" s="3"/>
    </row>
    <row r="28" spans="1:39" ht="12.75" customHeight="1" x14ac:dyDescent="0.2">
      <c r="A28" s="15"/>
      <c r="B28" s="109"/>
      <c r="C28" s="109"/>
      <c r="D28" s="15"/>
      <c r="E28" s="362"/>
      <c r="F28" s="20"/>
      <c r="G28" s="193"/>
      <c r="H28" s="15"/>
      <c r="I28" s="15"/>
      <c r="J28" s="15"/>
      <c r="K28" s="15"/>
      <c r="L28" s="15"/>
      <c r="M28" s="15"/>
      <c r="N28" s="20"/>
      <c r="O28" s="20"/>
      <c r="P28" s="20"/>
      <c r="Q28" s="20"/>
      <c r="R28" s="20"/>
      <c r="S28" s="3"/>
      <c r="T28" s="3"/>
      <c r="U28" s="3"/>
      <c r="V28" s="3"/>
      <c r="W28" s="3"/>
    </row>
    <row r="29" spans="1:39" s="10" customFormat="1" ht="12.75" customHeight="1" x14ac:dyDescent="0.2">
      <c r="B29" s="459" t="s">
        <v>49</v>
      </c>
      <c r="C29" s="459"/>
      <c r="D29" s="459"/>
      <c r="E29" s="459"/>
      <c r="F29" s="459"/>
      <c r="G29" s="459"/>
      <c r="H29" s="459"/>
      <c r="J29" s="459" t="s">
        <v>50</v>
      </c>
      <c r="K29" s="459"/>
      <c r="L29" s="459"/>
      <c r="M29" s="459"/>
      <c r="N29" s="459"/>
      <c r="O29" s="459"/>
      <c r="P29" s="459"/>
      <c r="Q29" s="459"/>
      <c r="R29" s="459"/>
      <c r="S29" s="3"/>
      <c r="T29" s="3"/>
      <c r="U29" s="3"/>
      <c r="V29" s="3"/>
      <c r="W29" s="3"/>
    </row>
    <row r="30" spans="1:39" s="10" customFormat="1" ht="12.75" customHeight="1" x14ac:dyDescent="0.2">
      <c r="A30" s="10" t="s">
        <v>18</v>
      </c>
      <c r="B30" s="32" t="s">
        <v>193</v>
      </c>
      <c r="C30" s="32"/>
      <c r="D30" s="464" t="s">
        <v>34</v>
      </c>
      <c r="E30" s="464"/>
      <c r="F30" s="465"/>
      <c r="G30" s="465"/>
      <c r="H30" s="60" t="s">
        <v>48</v>
      </c>
      <c r="I30" s="32"/>
      <c r="J30" s="32" t="s">
        <v>193</v>
      </c>
      <c r="K30" s="32"/>
      <c r="L30" s="464" t="s">
        <v>34</v>
      </c>
      <c r="M30" s="464"/>
      <c r="N30" s="464"/>
      <c r="O30" s="464"/>
      <c r="P30" s="464"/>
      <c r="Q30" s="32"/>
      <c r="R30" s="60" t="s">
        <v>48</v>
      </c>
      <c r="S30" s="3"/>
      <c r="T30" s="3"/>
      <c r="U30" s="3"/>
      <c r="V30" s="3"/>
      <c r="W30" s="3"/>
    </row>
    <row r="31" spans="1:39" s="10" customFormat="1" ht="12.75" customHeight="1" x14ac:dyDescent="0.2">
      <c r="A31" s="9" t="s">
        <v>37</v>
      </c>
      <c r="B31" s="32" t="s">
        <v>194</v>
      </c>
      <c r="C31" s="32"/>
      <c r="D31" s="466"/>
      <c r="E31" s="467"/>
      <c r="F31" s="466"/>
      <c r="G31" s="466"/>
      <c r="H31" s="60"/>
      <c r="I31" s="32"/>
      <c r="J31" s="32" t="s">
        <v>194</v>
      </c>
      <c r="K31" s="32"/>
      <c r="L31" s="462"/>
      <c r="M31" s="462"/>
      <c r="N31" s="462"/>
      <c r="O31" s="462"/>
      <c r="P31" s="462"/>
      <c r="Q31" s="32"/>
      <c r="R31" s="60"/>
      <c r="S31" s="3"/>
      <c r="T31" s="3"/>
      <c r="U31" s="3"/>
      <c r="V31" s="3"/>
      <c r="W31" s="3"/>
    </row>
    <row r="32" spans="1:39" s="9" customFormat="1" ht="12.75" customHeight="1" x14ac:dyDescent="0.2">
      <c r="A32" s="20" t="s">
        <v>64</v>
      </c>
      <c r="B32" s="61"/>
      <c r="C32" s="61"/>
      <c r="D32" s="29" t="s">
        <v>15</v>
      </c>
      <c r="E32" s="363"/>
      <c r="F32" s="18" t="s">
        <v>23</v>
      </c>
      <c r="G32" s="18" t="s">
        <v>24</v>
      </c>
      <c r="H32" s="18"/>
      <c r="I32" s="18"/>
      <c r="J32" s="61"/>
      <c r="K32" s="61"/>
      <c r="L32" s="29" t="s">
        <v>15</v>
      </c>
      <c r="M32" s="18"/>
      <c r="N32" s="18" t="s">
        <v>23</v>
      </c>
      <c r="O32" s="18"/>
      <c r="P32" s="18" t="s">
        <v>24</v>
      </c>
      <c r="Q32" s="18"/>
      <c r="R32" s="18"/>
      <c r="S32" s="3"/>
      <c r="T32" s="3"/>
      <c r="U32" s="3"/>
      <c r="V32" s="3"/>
      <c r="W32" s="3"/>
    </row>
    <row r="33" spans="1:30" ht="12.75" customHeight="1" x14ac:dyDescent="0.2">
      <c r="A33" s="12">
        <v>2009</v>
      </c>
      <c r="B33" s="46">
        <v>16429</v>
      </c>
      <c r="C33" s="46"/>
      <c r="D33" s="46">
        <v>75248</v>
      </c>
      <c r="E33" s="294"/>
      <c r="F33" s="46">
        <v>19541</v>
      </c>
      <c r="G33" s="46">
        <v>55707</v>
      </c>
      <c r="H33" s="46">
        <v>91677</v>
      </c>
      <c r="I33" s="46"/>
      <c r="J33" s="46">
        <v>25841</v>
      </c>
      <c r="K33" s="46"/>
      <c r="L33" s="46">
        <v>99714</v>
      </c>
      <c r="M33" s="46"/>
      <c r="N33" s="46">
        <v>27887</v>
      </c>
      <c r="O33" s="46"/>
      <c r="P33" s="46">
        <v>71827</v>
      </c>
      <c r="Q33" s="46"/>
      <c r="R33" s="46">
        <v>125555</v>
      </c>
      <c r="S33" s="3"/>
      <c r="T33" s="3"/>
      <c r="U33" s="3"/>
      <c r="V33" s="3"/>
      <c r="W33" s="3"/>
    </row>
    <row r="34" spans="1:30" ht="12.75" customHeight="1" x14ac:dyDescent="0.2">
      <c r="A34" s="12">
        <v>2010</v>
      </c>
      <c r="B34" s="46">
        <v>14690</v>
      </c>
      <c r="C34" s="46"/>
      <c r="D34" s="46">
        <v>63658</v>
      </c>
      <c r="E34" s="294"/>
      <c r="F34" s="46">
        <v>15882</v>
      </c>
      <c r="G34" s="46">
        <v>47776</v>
      </c>
      <c r="H34" s="46">
        <v>78348</v>
      </c>
      <c r="I34" s="46"/>
      <c r="J34" s="46">
        <v>27247</v>
      </c>
      <c r="K34" s="46"/>
      <c r="L34" s="46">
        <v>121471</v>
      </c>
      <c r="M34" s="46"/>
      <c r="N34" s="46">
        <v>33213</v>
      </c>
      <c r="O34" s="46"/>
      <c r="P34" s="46">
        <v>88258</v>
      </c>
      <c r="Q34" s="46"/>
      <c r="R34" s="46">
        <v>148718</v>
      </c>
      <c r="S34" s="3"/>
      <c r="T34" s="3"/>
      <c r="U34" s="3"/>
      <c r="V34" s="3"/>
      <c r="W34" s="3"/>
    </row>
    <row r="35" spans="1:30" ht="12.75" customHeight="1" x14ac:dyDescent="0.2">
      <c r="A35" s="12">
        <v>2011</v>
      </c>
      <c r="B35" s="46">
        <v>15390</v>
      </c>
      <c r="C35" s="46"/>
      <c r="D35" s="46">
        <v>59779</v>
      </c>
      <c r="E35" s="294"/>
      <c r="F35" s="46">
        <v>14619</v>
      </c>
      <c r="G35" s="46">
        <v>45160</v>
      </c>
      <c r="H35" s="46">
        <v>75169</v>
      </c>
      <c r="I35" s="46"/>
      <c r="J35" s="46">
        <v>31509</v>
      </c>
      <c r="K35" s="46"/>
      <c r="L35" s="46">
        <v>128048</v>
      </c>
      <c r="M35" s="46"/>
      <c r="N35" s="46">
        <v>34069</v>
      </c>
      <c r="O35" s="46"/>
      <c r="P35" s="46">
        <v>93979</v>
      </c>
      <c r="Q35" s="46"/>
      <c r="R35" s="46">
        <v>159557</v>
      </c>
      <c r="S35" s="3"/>
      <c r="T35" s="3"/>
      <c r="U35" s="3"/>
      <c r="V35" s="3"/>
      <c r="W35" s="3"/>
    </row>
    <row r="36" spans="1:30" ht="12.75" customHeight="1" x14ac:dyDescent="0.2">
      <c r="A36" s="12">
        <v>2012</v>
      </c>
      <c r="B36" s="46">
        <v>14992</v>
      </c>
      <c r="C36" s="46"/>
      <c r="D36" s="46">
        <v>58171</v>
      </c>
      <c r="E36" s="294"/>
      <c r="F36" s="46">
        <v>13831</v>
      </c>
      <c r="G36" s="46">
        <v>44340</v>
      </c>
      <c r="H36" s="46">
        <v>73163</v>
      </c>
      <c r="I36" s="46"/>
      <c r="J36" s="46">
        <v>32726</v>
      </c>
      <c r="K36" s="46"/>
      <c r="L36" s="46">
        <v>134900</v>
      </c>
      <c r="M36" s="46"/>
      <c r="N36" s="46">
        <v>34996</v>
      </c>
      <c r="O36" s="46"/>
      <c r="P36" s="46">
        <v>99904</v>
      </c>
      <c r="Q36" s="46"/>
      <c r="R36" s="46">
        <v>167626</v>
      </c>
      <c r="S36" s="3"/>
      <c r="T36" s="3"/>
      <c r="U36" s="3"/>
      <c r="V36" s="3"/>
      <c r="W36" s="3"/>
    </row>
    <row r="37" spans="1:30" ht="12.75" customHeight="1" x14ac:dyDescent="0.2">
      <c r="A37" s="12">
        <v>2013</v>
      </c>
      <c r="B37" s="46">
        <v>14883</v>
      </c>
      <c r="C37" s="46"/>
      <c r="D37" s="46">
        <v>58293</v>
      </c>
      <c r="E37" s="294"/>
      <c r="F37" s="46">
        <v>13593</v>
      </c>
      <c r="G37" s="46">
        <v>44700</v>
      </c>
      <c r="H37" s="46">
        <v>73176</v>
      </c>
      <c r="I37" s="46"/>
      <c r="J37" s="46">
        <v>32880</v>
      </c>
      <c r="K37" s="46"/>
      <c r="L37" s="46">
        <v>139451</v>
      </c>
      <c r="M37" s="46"/>
      <c r="N37" s="46">
        <v>35191</v>
      </c>
      <c r="O37" s="46"/>
      <c r="P37" s="46">
        <v>104260</v>
      </c>
      <c r="Q37" s="46"/>
      <c r="R37" s="46">
        <v>172331</v>
      </c>
      <c r="S37" s="3"/>
      <c r="T37" s="3"/>
      <c r="U37" s="3"/>
      <c r="V37" s="3"/>
      <c r="W37" s="3"/>
    </row>
    <row r="38" spans="1:30" ht="12.75" customHeight="1" x14ac:dyDescent="0.2">
      <c r="A38" s="91">
        <v>2014</v>
      </c>
      <c r="B38" s="57">
        <v>15246</v>
      </c>
      <c r="C38" s="57"/>
      <c r="D38" s="57">
        <v>59965</v>
      </c>
      <c r="E38" s="57"/>
      <c r="F38" s="57">
        <v>13598</v>
      </c>
      <c r="G38" s="57">
        <v>46367</v>
      </c>
      <c r="H38" s="57">
        <v>75211</v>
      </c>
      <c r="I38" s="57"/>
      <c r="J38" s="57">
        <v>33711</v>
      </c>
      <c r="K38" s="57"/>
      <c r="L38" s="57">
        <v>141696</v>
      </c>
      <c r="M38" s="57"/>
      <c r="N38" s="46">
        <v>34891</v>
      </c>
      <c r="O38" s="57"/>
      <c r="P38" s="57">
        <v>106805</v>
      </c>
      <c r="Q38" s="57"/>
      <c r="R38" s="57">
        <v>175407</v>
      </c>
      <c r="S38" s="3"/>
      <c r="T38" s="3"/>
      <c r="U38" s="3"/>
      <c r="V38" s="3"/>
      <c r="W38" s="3"/>
    </row>
    <row r="39" spans="1:30" ht="12.75" customHeight="1" x14ac:dyDescent="0.2">
      <c r="A39" s="12">
        <v>2015</v>
      </c>
      <c r="B39" s="46">
        <v>15209</v>
      </c>
      <c r="C39" s="46"/>
      <c r="D39" s="46">
        <v>60469</v>
      </c>
      <c r="E39" s="294"/>
      <c r="F39" s="46">
        <v>13652</v>
      </c>
      <c r="G39" s="46">
        <v>46817</v>
      </c>
      <c r="H39" s="46">
        <v>75678</v>
      </c>
      <c r="I39" s="46"/>
      <c r="J39" s="46">
        <v>34583</v>
      </c>
      <c r="K39" s="46"/>
      <c r="L39" s="46">
        <v>146958</v>
      </c>
      <c r="M39" s="46"/>
      <c r="N39" s="46">
        <v>35590</v>
      </c>
      <c r="O39" s="46"/>
      <c r="P39" s="46">
        <v>111368</v>
      </c>
      <c r="Q39" s="46"/>
      <c r="R39" s="46">
        <v>181541</v>
      </c>
      <c r="S39" s="3"/>
      <c r="T39" s="3"/>
      <c r="U39" s="3"/>
      <c r="V39" s="3"/>
      <c r="W39" s="3"/>
    </row>
    <row r="40" spans="1:30" ht="12.75" customHeight="1" x14ac:dyDescent="0.2">
      <c r="A40" s="12">
        <v>2016</v>
      </c>
      <c r="B40" s="46">
        <v>15482</v>
      </c>
      <c r="C40" s="46"/>
      <c r="D40" s="46">
        <v>61222</v>
      </c>
      <c r="E40" s="294"/>
      <c r="F40" s="46">
        <v>13653</v>
      </c>
      <c r="G40" s="46">
        <v>47569</v>
      </c>
      <c r="H40" s="46">
        <v>76704</v>
      </c>
      <c r="I40" s="46"/>
      <c r="J40" s="46">
        <v>35974</v>
      </c>
      <c r="K40" s="46"/>
      <c r="L40" s="46">
        <v>153442</v>
      </c>
      <c r="M40" s="46"/>
      <c r="N40" s="46">
        <v>36506</v>
      </c>
      <c r="O40" s="46"/>
      <c r="P40" s="46">
        <v>116936</v>
      </c>
      <c r="Q40" s="46"/>
      <c r="R40" s="46">
        <v>189416</v>
      </c>
      <c r="S40" s="3"/>
      <c r="T40" s="3"/>
      <c r="U40" s="3"/>
      <c r="V40" s="3"/>
      <c r="W40" s="3"/>
    </row>
    <row r="41" spans="1:30" ht="12.75" customHeight="1" x14ac:dyDescent="0.2">
      <c r="A41" s="12">
        <v>2017</v>
      </c>
      <c r="B41" s="46">
        <v>19007</v>
      </c>
      <c r="C41" s="46"/>
      <c r="D41" s="46">
        <v>64072</v>
      </c>
      <c r="E41" s="294"/>
      <c r="F41" s="46">
        <v>14240</v>
      </c>
      <c r="G41" s="46">
        <v>49832</v>
      </c>
      <c r="H41" s="46">
        <v>83079</v>
      </c>
      <c r="I41" s="46"/>
      <c r="J41" s="46">
        <v>41306</v>
      </c>
      <c r="K41" s="46"/>
      <c r="L41" s="46">
        <v>160219</v>
      </c>
      <c r="M41" s="46"/>
      <c r="N41" s="46">
        <v>37515</v>
      </c>
      <c r="O41" s="46"/>
      <c r="P41" s="46">
        <v>122704</v>
      </c>
      <c r="Q41" s="46"/>
      <c r="R41" s="46">
        <v>201525</v>
      </c>
      <c r="S41" s="3"/>
      <c r="T41" s="3"/>
      <c r="U41" s="3"/>
      <c r="V41" s="3"/>
      <c r="W41" s="3"/>
    </row>
    <row r="42" spans="1:30" s="141" customFormat="1" ht="12.75" customHeight="1" x14ac:dyDescent="0.2">
      <c r="A42" s="92">
        <v>2018</v>
      </c>
      <c r="B42" s="22">
        <v>17253</v>
      </c>
      <c r="C42" s="420"/>
      <c r="D42" s="22">
        <v>68625</v>
      </c>
      <c r="E42" s="420"/>
      <c r="F42" s="22">
        <v>15323</v>
      </c>
      <c r="G42" s="364">
        <v>53302</v>
      </c>
      <c r="H42" s="22">
        <v>85878</v>
      </c>
      <c r="I42" s="22"/>
      <c r="J42" s="22">
        <v>40031</v>
      </c>
      <c r="K42" s="420"/>
      <c r="L42" s="22">
        <v>166907</v>
      </c>
      <c r="M42" s="420"/>
      <c r="N42" s="22">
        <v>38619</v>
      </c>
      <c r="O42" s="420"/>
      <c r="P42" s="22">
        <v>128288</v>
      </c>
      <c r="Q42" s="420"/>
      <c r="R42" s="22">
        <v>206938</v>
      </c>
      <c r="S42" s="3"/>
      <c r="T42" s="3"/>
      <c r="U42" s="3"/>
      <c r="V42" s="3"/>
      <c r="W42" s="3"/>
      <c r="X42" s="2"/>
      <c r="Y42"/>
      <c r="Z42"/>
      <c r="AA42"/>
      <c r="AB42" s="13"/>
      <c r="AC42" s="13"/>
      <c r="AD42" s="13"/>
    </row>
    <row r="43" spans="1:30" ht="12.75" customHeight="1" x14ac:dyDescent="0.2">
      <c r="N43" s="2"/>
      <c r="O43" s="2"/>
      <c r="S43" s="3"/>
      <c r="T43" s="3"/>
      <c r="U43" s="3"/>
      <c r="V43" s="3"/>
      <c r="W43" s="3"/>
    </row>
    <row r="44" spans="1:30" ht="12.75" customHeight="1" x14ac:dyDescent="0.2">
      <c r="N44" s="2"/>
      <c r="O44" s="2"/>
      <c r="S44" s="3"/>
      <c r="T44" s="3"/>
      <c r="U44" s="3"/>
      <c r="V44" s="3"/>
      <c r="W44" s="3"/>
    </row>
    <row r="45" spans="1:30" ht="12.75" customHeight="1" x14ac:dyDescent="0.2">
      <c r="S45" s="3"/>
      <c r="T45" s="3"/>
      <c r="U45" s="3"/>
      <c r="V45" s="3"/>
      <c r="W45" s="3"/>
    </row>
    <row r="46" spans="1:30" ht="12.75" customHeight="1" x14ac:dyDescent="0.2">
      <c r="S46" s="3"/>
      <c r="T46" s="3"/>
      <c r="U46" s="3"/>
      <c r="V46" s="3"/>
      <c r="W46" s="3"/>
    </row>
    <row r="47" spans="1:30" ht="12.75" customHeight="1" x14ac:dyDescent="0.2">
      <c r="S47" s="3"/>
      <c r="T47" s="3"/>
      <c r="U47" s="3"/>
      <c r="V47" s="3"/>
      <c r="W47" s="3"/>
    </row>
    <row r="48" spans="1:30" ht="12.75" customHeight="1" x14ac:dyDescent="0.2">
      <c r="S48" s="3"/>
      <c r="T48" s="3"/>
      <c r="U48" s="3"/>
      <c r="V48" s="3"/>
      <c r="W48" s="3"/>
    </row>
    <row r="49" spans="19:23" ht="12.75" customHeight="1" x14ac:dyDescent="0.2">
      <c r="S49" s="3"/>
      <c r="T49" s="3"/>
      <c r="U49" s="3"/>
      <c r="V49" s="3"/>
      <c r="W49" s="3"/>
    </row>
    <row r="50" spans="19:23" ht="12.75" customHeight="1" x14ac:dyDescent="0.2">
      <c r="S50" s="3"/>
      <c r="T50" s="3"/>
      <c r="U50" s="3"/>
      <c r="V50" s="3"/>
      <c r="W50" s="3"/>
    </row>
    <row r="51" spans="19:23" ht="12.75" customHeight="1" x14ac:dyDescent="0.2">
      <c r="S51" s="3"/>
      <c r="T51" s="3"/>
      <c r="U51" s="3"/>
      <c r="V51" s="3"/>
      <c r="W51" s="3"/>
    </row>
    <row r="52" spans="19:23" ht="12.75" customHeight="1" x14ac:dyDescent="0.2">
      <c r="S52" s="3"/>
      <c r="T52" s="3"/>
      <c r="U52" s="3"/>
      <c r="V52" s="3"/>
      <c r="W52" s="3"/>
    </row>
    <row r="53" spans="19:23" ht="12.75" customHeight="1" x14ac:dyDescent="0.2">
      <c r="S53" s="3"/>
      <c r="T53" s="3"/>
      <c r="U53" s="3"/>
      <c r="V53" s="3"/>
      <c r="W53" s="3"/>
    </row>
    <row r="54" spans="19:23" ht="12.75" customHeight="1" x14ac:dyDescent="0.2">
      <c r="S54" s="3"/>
      <c r="T54" s="3"/>
      <c r="U54" s="3"/>
      <c r="V54" s="3"/>
      <c r="W54" s="3"/>
    </row>
    <row r="55" spans="19:23" ht="12.75" customHeight="1" x14ac:dyDescent="0.2">
      <c r="S55" s="3"/>
      <c r="T55" s="3"/>
      <c r="U55" s="3"/>
      <c r="V55" s="3"/>
      <c r="W55" s="3"/>
    </row>
    <row r="56" spans="19:23" ht="12.75" customHeight="1" x14ac:dyDescent="0.2">
      <c r="S56" s="3"/>
      <c r="T56" s="3"/>
      <c r="U56" s="3"/>
      <c r="V56" s="3"/>
      <c r="W56" s="3"/>
    </row>
    <row r="57" spans="19:23" ht="12.75" customHeight="1" x14ac:dyDescent="0.2">
      <c r="S57" s="3"/>
      <c r="T57" s="3"/>
      <c r="U57" s="3"/>
      <c r="V57" s="3"/>
      <c r="W57" s="3"/>
    </row>
    <row r="58" spans="19:23" ht="12.75" customHeight="1" x14ac:dyDescent="0.2">
      <c r="S58" s="3"/>
      <c r="T58" s="3"/>
      <c r="U58" s="3"/>
      <c r="V58" s="3"/>
      <c r="W58" s="3"/>
    </row>
    <row r="59" spans="19:23" ht="12.75" customHeight="1" x14ac:dyDescent="0.2">
      <c r="S59" s="3"/>
      <c r="T59" s="3"/>
      <c r="U59" s="3"/>
      <c r="V59" s="3"/>
      <c r="W59" s="3"/>
    </row>
    <row r="60" spans="19:23" ht="12.75" customHeight="1" x14ac:dyDescent="0.2">
      <c r="S60" s="3"/>
      <c r="T60" s="3"/>
      <c r="U60" s="3"/>
      <c r="V60" s="3"/>
      <c r="W60" s="3"/>
    </row>
    <row r="61" spans="19:23" ht="12.75" customHeight="1" x14ac:dyDescent="0.2">
      <c r="S61" s="3"/>
      <c r="T61" s="3"/>
      <c r="U61" s="3"/>
      <c r="V61" s="3"/>
      <c r="W61" s="3"/>
    </row>
    <row r="62" spans="19:23" ht="12.75" customHeight="1" x14ac:dyDescent="0.2">
      <c r="S62" s="3"/>
      <c r="T62" s="3"/>
      <c r="U62" s="3"/>
      <c r="V62" s="3"/>
      <c r="W62" s="3"/>
    </row>
    <row r="63" spans="19:23" ht="12.75" customHeight="1" x14ac:dyDescent="0.2">
      <c r="S63" s="3"/>
      <c r="T63" s="3"/>
      <c r="U63" s="3"/>
      <c r="V63" s="3"/>
      <c r="W63" s="3"/>
    </row>
    <row r="64" spans="19:23" ht="12.75" customHeight="1" x14ac:dyDescent="0.2">
      <c r="S64" s="3"/>
      <c r="T64" s="3"/>
      <c r="U64" s="3"/>
      <c r="V64" s="3"/>
      <c r="W64" s="3"/>
    </row>
    <row r="65" spans="16:25" ht="12.75" customHeight="1" x14ac:dyDescent="0.2">
      <c r="S65" s="3"/>
      <c r="T65" s="3"/>
      <c r="U65" s="3"/>
      <c r="V65" s="3"/>
      <c r="W65" s="3"/>
    </row>
    <row r="66" spans="16:25" ht="12.75" customHeight="1" x14ac:dyDescent="0.2">
      <c r="S66" s="3"/>
      <c r="T66" s="3"/>
      <c r="U66" s="3"/>
      <c r="V66" s="3"/>
      <c r="W66" s="3"/>
    </row>
    <row r="67" spans="16:25" ht="12.75" customHeight="1" x14ac:dyDescent="0.2">
      <c r="P67"/>
      <c r="Q67"/>
      <c r="R67"/>
      <c r="S67"/>
      <c r="T67"/>
      <c r="U67"/>
      <c r="V67"/>
      <c r="W67"/>
      <c r="X67"/>
      <c r="Y67"/>
    </row>
    <row r="68" spans="16:25" ht="12.75" customHeight="1" x14ac:dyDescent="0.2">
      <c r="P68"/>
      <c r="Q68"/>
      <c r="R68"/>
      <c r="S68"/>
      <c r="T68"/>
      <c r="U68"/>
      <c r="V68"/>
      <c r="W68"/>
      <c r="X68"/>
      <c r="Y68"/>
    </row>
    <row r="69" spans="16:25" ht="12.75" customHeight="1" x14ac:dyDescent="0.2">
      <c r="P69"/>
      <c r="Q69"/>
      <c r="R69"/>
      <c r="S69"/>
      <c r="T69"/>
      <c r="U69"/>
      <c r="V69"/>
      <c r="W69"/>
      <c r="X69"/>
      <c r="Y69"/>
    </row>
    <row r="70" spans="16:25" ht="12.75" customHeight="1" x14ac:dyDescent="0.2">
      <c r="P70"/>
      <c r="Q70"/>
      <c r="R70"/>
      <c r="S70"/>
      <c r="T70"/>
      <c r="U70"/>
      <c r="V70"/>
      <c r="W70"/>
      <c r="X70"/>
      <c r="Y70"/>
    </row>
    <row r="71" spans="16:25" ht="12.75" customHeight="1" x14ac:dyDescent="0.2">
      <c r="P71"/>
      <c r="Q71"/>
      <c r="R71"/>
      <c r="S71"/>
      <c r="T71"/>
      <c r="U71"/>
      <c r="V71"/>
      <c r="W71"/>
      <c r="X71"/>
      <c r="Y71"/>
    </row>
    <row r="72" spans="16:25" ht="12.75" customHeight="1" x14ac:dyDescent="0.2">
      <c r="P72"/>
      <c r="Q72"/>
      <c r="R72"/>
      <c r="S72"/>
      <c r="T72"/>
      <c r="U72"/>
      <c r="V72"/>
      <c r="W72"/>
      <c r="X72"/>
      <c r="Y72"/>
    </row>
    <row r="73" spans="16:25" ht="12.75" customHeight="1" x14ac:dyDescent="0.2">
      <c r="P73"/>
      <c r="Q73"/>
      <c r="R73"/>
      <c r="S73"/>
      <c r="T73"/>
      <c r="U73"/>
      <c r="V73"/>
      <c r="W73"/>
      <c r="X73"/>
      <c r="Y73"/>
    </row>
    <row r="74" spans="16:25" ht="12.75" customHeight="1" x14ac:dyDescent="0.2">
      <c r="P74"/>
      <c r="Q74"/>
      <c r="R74"/>
      <c r="S74"/>
      <c r="T74"/>
      <c r="U74"/>
      <c r="V74"/>
      <c r="W74"/>
      <c r="X74"/>
      <c r="Y74"/>
    </row>
    <row r="75" spans="16:25" ht="12.75" customHeight="1" x14ac:dyDescent="0.2">
      <c r="P75"/>
      <c r="Q75"/>
      <c r="R75"/>
      <c r="S75"/>
      <c r="T75"/>
      <c r="U75"/>
      <c r="V75"/>
      <c r="W75"/>
      <c r="X75"/>
      <c r="Y75"/>
    </row>
    <row r="76" spans="16:25" ht="12.75" customHeight="1" x14ac:dyDescent="0.2">
      <c r="P76"/>
      <c r="Q76"/>
      <c r="R76"/>
      <c r="S76"/>
      <c r="T76"/>
      <c r="U76"/>
      <c r="V76"/>
      <c r="W76"/>
      <c r="X76"/>
      <c r="Y76"/>
    </row>
    <row r="77" spans="16:25" ht="12.75" customHeight="1" x14ac:dyDescent="0.2">
      <c r="P77"/>
      <c r="Q77"/>
      <c r="R77"/>
      <c r="S77"/>
      <c r="T77"/>
      <c r="U77"/>
      <c r="V77"/>
      <c r="W77"/>
      <c r="X77"/>
      <c r="Y77"/>
    </row>
    <row r="78" spans="16:25" ht="12.75" customHeight="1" x14ac:dyDescent="0.2">
      <c r="P78"/>
      <c r="Q78"/>
      <c r="R78"/>
      <c r="S78"/>
      <c r="T78"/>
      <c r="U78"/>
      <c r="V78"/>
      <c r="W78"/>
      <c r="X78"/>
      <c r="Y78"/>
    </row>
    <row r="79" spans="16:25" ht="12.75" customHeight="1" x14ac:dyDescent="0.2">
      <c r="P79"/>
      <c r="Q79"/>
      <c r="R79"/>
      <c r="S79"/>
      <c r="T79"/>
      <c r="U79"/>
      <c r="V79"/>
      <c r="W79"/>
      <c r="X79"/>
      <c r="Y79"/>
    </row>
    <row r="80" spans="16:25" ht="12.75" customHeight="1" x14ac:dyDescent="0.2">
      <c r="P80"/>
      <c r="Q80"/>
      <c r="R80"/>
      <c r="S80"/>
      <c r="T80"/>
      <c r="U80"/>
      <c r="V80"/>
      <c r="W80"/>
      <c r="X80"/>
      <c r="Y80"/>
    </row>
    <row r="81" spans="16:25" ht="12.75" customHeight="1" x14ac:dyDescent="0.2">
      <c r="P81"/>
      <c r="Q81"/>
      <c r="R81"/>
      <c r="S81"/>
      <c r="T81"/>
      <c r="U81"/>
      <c r="V81"/>
      <c r="W81"/>
      <c r="X81"/>
      <c r="Y81"/>
    </row>
    <row r="82" spans="16:25" ht="12.75" customHeight="1" x14ac:dyDescent="0.2">
      <c r="P82"/>
      <c r="Q82"/>
      <c r="R82"/>
      <c r="S82"/>
      <c r="T82"/>
      <c r="U82"/>
      <c r="V82"/>
      <c r="W82"/>
      <c r="X82"/>
      <c r="Y82"/>
    </row>
    <row r="83" spans="16:25" ht="12.75" customHeight="1" x14ac:dyDescent="0.2">
      <c r="P83"/>
      <c r="Q83"/>
      <c r="R83"/>
      <c r="S83"/>
      <c r="T83"/>
      <c r="U83"/>
      <c r="V83"/>
      <c r="W83"/>
      <c r="X83"/>
      <c r="Y83"/>
    </row>
    <row r="84" spans="16:25" ht="12.75" customHeight="1" x14ac:dyDescent="0.2">
      <c r="P84"/>
      <c r="Q84"/>
      <c r="R84"/>
      <c r="S84"/>
      <c r="T84"/>
      <c r="U84"/>
      <c r="V84"/>
      <c r="W84"/>
      <c r="X84"/>
      <c r="Y84"/>
    </row>
    <row r="85" spans="16:25" ht="12.75" customHeight="1" x14ac:dyDescent="0.2">
      <c r="P85"/>
      <c r="Q85"/>
      <c r="R85"/>
      <c r="S85"/>
      <c r="T85"/>
      <c r="U85"/>
      <c r="V85"/>
      <c r="W85"/>
      <c r="X85"/>
      <c r="Y85"/>
    </row>
    <row r="86" spans="16:25" ht="12.75" customHeight="1" x14ac:dyDescent="0.2">
      <c r="P86"/>
      <c r="Q86"/>
      <c r="R86"/>
      <c r="S86"/>
      <c r="T86"/>
      <c r="U86"/>
      <c r="V86"/>
      <c r="W86"/>
      <c r="X86"/>
      <c r="Y86"/>
    </row>
    <row r="87" spans="16:25" ht="12.75" customHeight="1" x14ac:dyDescent="0.2">
      <c r="P87"/>
      <c r="Q87"/>
      <c r="R87"/>
      <c r="S87"/>
      <c r="T87"/>
      <c r="U87"/>
      <c r="V87"/>
      <c r="W87"/>
      <c r="X87"/>
      <c r="Y87"/>
    </row>
    <row r="88" spans="16:25" ht="12.75" customHeight="1" x14ac:dyDescent="0.2">
      <c r="P88"/>
      <c r="Q88"/>
      <c r="R88"/>
      <c r="S88"/>
      <c r="T88"/>
      <c r="U88"/>
      <c r="V88"/>
      <c r="W88"/>
      <c r="X88"/>
      <c r="Y88"/>
    </row>
    <row r="89" spans="16:25" ht="12.75" customHeight="1" x14ac:dyDescent="0.2">
      <c r="P89"/>
      <c r="Q89"/>
      <c r="R89"/>
      <c r="S89"/>
      <c r="T89"/>
      <c r="U89"/>
      <c r="V89"/>
      <c r="W89"/>
      <c r="X89"/>
      <c r="Y89"/>
    </row>
    <row r="90" spans="16:25" ht="12.75" customHeight="1" x14ac:dyDescent="0.2">
      <c r="P90"/>
      <c r="Q90"/>
      <c r="R90"/>
      <c r="S90"/>
      <c r="T90"/>
      <c r="U90"/>
      <c r="V90"/>
      <c r="W90"/>
      <c r="X90"/>
      <c r="Y90"/>
    </row>
    <row r="91" spans="16:25" ht="12.75" customHeight="1" x14ac:dyDescent="0.2">
      <c r="P91"/>
      <c r="Q91"/>
      <c r="R91"/>
      <c r="S91"/>
      <c r="T91"/>
      <c r="U91"/>
      <c r="V91"/>
      <c r="W91"/>
      <c r="X91"/>
      <c r="Y91"/>
    </row>
    <row r="92" spans="16:25" ht="12.75" customHeight="1" x14ac:dyDescent="0.2">
      <c r="P92"/>
      <c r="Q92"/>
      <c r="R92"/>
      <c r="S92"/>
      <c r="T92"/>
      <c r="U92"/>
      <c r="V92"/>
      <c r="W92"/>
      <c r="X92"/>
      <c r="Y92"/>
    </row>
    <row r="93" spans="16:25" ht="12.75" customHeight="1" x14ac:dyDescent="0.2">
      <c r="P93"/>
      <c r="Q93"/>
      <c r="R93"/>
      <c r="S93"/>
      <c r="T93"/>
      <c r="U93"/>
      <c r="V93"/>
      <c r="W93"/>
      <c r="X93"/>
      <c r="Y93"/>
    </row>
    <row r="94" spans="16:25" ht="12.75" customHeight="1" x14ac:dyDescent="0.2">
      <c r="P94"/>
      <c r="Q94"/>
      <c r="R94"/>
      <c r="S94"/>
      <c r="T94"/>
      <c r="U94"/>
      <c r="V94"/>
      <c r="W94"/>
      <c r="X94"/>
      <c r="Y94"/>
    </row>
    <row r="95" spans="16:25" ht="12.75" customHeight="1" x14ac:dyDescent="0.2">
      <c r="P95"/>
      <c r="Q95"/>
      <c r="R95"/>
      <c r="S95"/>
      <c r="T95"/>
      <c r="U95"/>
      <c r="V95"/>
      <c r="W95"/>
      <c r="X95"/>
      <c r="Y95"/>
    </row>
    <row r="96" spans="16:25" ht="12.75" customHeight="1" x14ac:dyDescent="0.2">
      <c r="P96"/>
      <c r="Q96"/>
      <c r="R96"/>
      <c r="S96"/>
      <c r="T96"/>
      <c r="U96"/>
      <c r="V96"/>
      <c r="W96"/>
      <c r="X96"/>
      <c r="Y96"/>
    </row>
    <row r="97" spans="16:25" ht="12.75" customHeight="1" x14ac:dyDescent="0.2">
      <c r="P97"/>
      <c r="Q97"/>
      <c r="R97"/>
      <c r="S97"/>
      <c r="T97"/>
      <c r="U97"/>
      <c r="V97"/>
      <c r="W97"/>
      <c r="X97"/>
      <c r="Y97"/>
    </row>
    <row r="98" spans="16:25" ht="12.75" customHeight="1" x14ac:dyDescent="0.2">
      <c r="P98"/>
      <c r="Q98"/>
      <c r="R98"/>
      <c r="S98"/>
      <c r="T98"/>
      <c r="U98"/>
      <c r="V98"/>
      <c r="W98"/>
      <c r="X98"/>
      <c r="Y98"/>
    </row>
    <row r="99" spans="16:25" ht="12.75" customHeight="1" x14ac:dyDescent="0.2">
      <c r="P99"/>
      <c r="Q99"/>
      <c r="R99"/>
      <c r="S99"/>
      <c r="T99"/>
      <c r="U99"/>
      <c r="V99"/>
      <c r="W99"/>
      <c r="X99"/>
      <c r="Y99"/>
    </row>
    <row r="100" spans="16:25" ht="12.75" customHeight="1" x14ac:dyDescent="0.2">
      <c r="P100"/>
      <c r="Q100"/>
      <c r="R100"/>
      <c r="S100"/>
      <c r="T100"/>
      <c r="U100"/>
      <c r="V100"/>
      <c r="W100"/>
      <c r="X100"/>
      <c r="Y100"/>
    </row>
    <row r="101" spans="16:25" ht="12.75" customHeight="1" x14ac:dyDescent="0.2">
      <c r="P101"/>
      <c r="Q101"/>
      <c r="R101"/>
      <c r="S101"/>
      <c r="T101"/>
      <c r="U101"/>
      <c r="V101"/>
      <c r="W101"/>
      <c r="X101"/>
      <c r="Y101"/>
    </row>
    <row r="102" spans="16:25" ht="12.75" customHeight="1" x14ac:dyDescent="0.2">
      <c r="P102"/>
      <c r="Q102"/>
      <c r="R102"/>
      <c r="S102"/>
      <c r="T102"/>
      <c r="U102"/>
      <c r="V102"/>
      <c r="W102"/>
      <c r="X102"/>
      <c r="Y102"/>
    </row>
    <row r="103" spans="16:25" ht="12.75" customHeight="1" x14ac:dyDescent="0.2">
      <c r="P103"/>
      <c r="Q103"/>
      <c r="R103"/>
      <c r="S103"/>
      <c r="T103"/>
      <c r="U103"/>
      <c r="V103"/>
      <c r="W103"/>
      <c r="X103"/>
      <c r="Y103"/>
    </row>
    <row r="104" spans="16:25" ht="12.75" customHeight="1" x14ac:dyDescent="0.2">
      <c r="P104"/>
      <c r="Q104"/>
      <c r="R104"/>
      <c r="S104"/>
      <c r="T104"/>
      <c r="U104"/>
      <c r="V104"/>
      <c r="W104"/>
      <c r="X104"/>
      <c r="Y104"/>
    </row>
    <row r="105" spans="16:25" ht="12.75" customHeight="1" x14ac:dyDescent="0.2">
      <c r="P105"/>
      <c r="Q105"/>
      <c r="R105"/>
      <c r="S105"/>
      <c r="T105"/>
      <c r="U105"/>
      <c r="V105"/>
      <c r="W105"/>
      <c r="X105"/>
      <c r="Y105"/>
    </row>
    <row r="106" spans="16:25" ht="12.75" customHeight="1" x14ac:dyDescent="0.2">
      <c r="P106"/>
      <c r="Q106"/>
      <c r="R106"/>
      <c r="S106"/>
      <c r="T106"/>
      <c r="U106"/>
      <c r="V106"/>
      <c r="W106"/>
      <c r="X106"/>
      <c r="Y106"/>
    </row>
    <row r="107" spans="16:25" ht="12.75" customHeight="1" x14ac:dyDescent="0.2">
      <c r="P107"/>
      <c r="Q107"/>
      <c r="R107"/>
      <c r="S107"/>
      <c r="T107"/>
      <c r="U107"/>
      <c r="V107"/>
      <c r="W107"/>
      <c r="X107"/>
      <c r="Y107"/>
    </row>
    <row r="108" spans="16:25" ht="12.75" customHeight="1" x14ac:dyDescent="0.2">
      <c r="P108"/>
      <c r="Q108"/>
      <c r="R108"/>
      <c r="S108"/>
      <c r="T108"/>
      <c r="U108"/>
      <c r="V108"/>
      <c r="W108"/>
      <c r="X108"/>
      <c r="Y108"/>
    </row>
    <row r="109" spans="16:25" ht="12.75" customHeight="1" x14ac:dyDescent="0.2">
      <c r="P109"/>
      <c r="Q109"/>
      <c r="R109"/>
      <c r="S109"/>
      <c r="T109"/>
      <c r="U109"/>
      <c r="V109"/>
      <c r="W109"/>
      <c r="X109"/>
      <c r="Y109"/>
    </row>
    <row r="110" spans="16:25" ht="12.75" customHeight="1" x14ac:dyDescent="0.2">
      <c r="P110"/>
      <c r="Q110"/>
      <c r="R110"/>
      <c r="S110"/>
      <c r="T110"/>
      <c r="U110"/>
      <c r="V110"/>
      <c r="W110"/>
      <c r="X110"/>
      <c r="Y110"/>
    </row>
    <row r="111" spans="16:25" ht="12.75" customHeight="1" x14ac:dyDescent="0.2">
      <c r="P111"/>
      <c r="Q111"/>
      <c r="R111"/>
      <c r="S111"/>
      <c r="T111"/>
      <c r="U111"/>
      <c r="V111"/>
      <c r="W111"/>
      <c r="X111"/>
      <c r="Y111"/>
    </row>
    <row r="112" spans="16:25" ht="12.75" customHeight="1" x14ac:dyDescent="0.2">
      <c r="P112"/>
      <c r="Q112"/>
      <c r="R112"/>
      <c r="S112"/>
      <c r="T112"/>
      <c r="U112"/>
      <c r="V112"/>
      <c r="W112"/>
      <c r="X112"/>
      <c r="Y112"/>
    </row>
    <row r="113" spans="16:25" ht="12.75" customHeight="1" x14ac:dyDescent="0.2">
      <c r="P113"/>
      <c r="Q113"/>
      <c r="R113"/>
      <c r="S113"/>
      <c r="T113"/>
      <c r="U113"/>
      <c r="V113"/>
      <c r="W113"/>
      <c r="X113"/>
      <c r="Y113"/>
    </row>
    <row r="114" spans="16:25" ht="12.75" customHeight="1" x14ac:dyDescent="0.2">
      <c r="P114"/>
      <c r="Q114"/>
      <c r="R114"/>
      <c r="S114"/>
      <c r="T114"/>
      <c r="U114"/>
      <c r="V114"/>
      <c r="W114"/>
      <c r="X114"/>
      <c r="Y114"/>
    </row>
    <row r="115" spans="16:25" ht="12.75" customHeight="1" x14ac:dyDescent="0.2">
      <c r="P115"/>
      <c r="Q115"/>
      <c r="R115"/>
      <c r="S115"/>
      <c r="T115"/>
      <c r="U115"/>
      <c r="V115"/>
      <c r="W115"/>
      <c r="X115"/>
      <c r="Y115"/>
    </row>
    <row r="116" spans="16:25" ht="12.75" customHeight="1" x14ac:dyDescent="0.2">
      <c r="P116"/>
      <c r="Q116"/>
      <c r="R116"/>
      <c r="S116"/>
      <c r="T116"/>
      <c r="U116"/>
      <c r="V116"/>
      <c r="W116"/>
      <c r="X116"/>
      <c r="Y116"/>
    </row>
    <row r="117" spans="16:25" ht="12.75" customHeight="1" x14ac:dyDescent="0.2">
      <c r="P117"/>
      <c r="Q117"/>
      <c r="R117"/>
      <c r="S117"/>
      <c r="T117"/>
      <c r="U117"/>
      <c r="V117"/>
      <c r="W117"/>
      <c r="X117"/>
      <c r="Y117"/>
    </row>
    <row r="118" spans="16:25" ht="12.75" customHeight="1" x14ac:dyDescent="0.2">
      <c r="P118"/>
      <c r="Q118"/>
      <c r="R118"/>
      <c r="S118"/>
      <c r="T118"/>
      <c r="U118"/>
      <c r="V118"/>
      <c r="W118"/>
      <c r="X118"/>
      <c r="Y118"/>
    </row>
    <row r="119" spans="16:25" ht="12.75" customHeight="1" x14ac:dyDescent="0.2">
      <c r="P119"/>
      <c r="Q119"/>
      <c r="R119"/>
      <c r="S119"/>
      <c r="T119"/>
      <c r="U119"/>
      <c r="V119"/>
      <c r="W119"/>
      <c r="X119"/>
      <c r="Y119"/>
    </row>
    <row r="120" spans="16:25" ht="12.75" customHeight="1" x14ac:dyDescent="0.2">
      <c r="P120"/>
      <c r="Q120"/>
      <c r="R120"/>
      <c r="S120"/>
      <c r="T120"/>
      <c r="U120"/>
      <c r="V120"/>
      <c r="W120"/>
      <c r="X120"/>
      <c r="Y120"/>
    </row>
    <row r="121" spans="16:25" ht="12.75" customHeight="1" x14ac:dyDescent="0.2">
      <c r="P121"/>
      <c r="Q121"/>
      <c r="R121"/>
      <c r="S121"/>
      <c r="T121"/>
      <c r="U121"/>
      <c r="V121"/>
      <c r="W121"/>
      <c r="X121"/>
      <c r="Y121"/>
    </row>
    <row r="122" spans="16:25" ht="12.75" customHeight="1" x14ac:dyDescent="0.2">
      <c r="P122"/>
      <c r="Q122"/>
      <c r="R122"/>
      <c r="S122"/>
      <c r="T122"/>
      <c r="U122"/>
      <c r="V122"/>
      <c r="W122"/>
      <c r="X122"/>
      <c r="Y122"/>
    </row>
    <row r="123" spans="16:25" ht="12.75" customHeight="1" x14ac:dyDescent="0.2">
      <c r="P123"/>
      <c r="Q123"/>
      <c r="R123"/>
      <c r="S123"/>
      <c r="T123"/>
      <c r="U123"/>
      <c r="V123"/>
      <c r="W123"/>
      <c r="X123"/>
      <c r="Y123"/>
    </row>
    <row r="124" spans="16:25" ht="12.75" customHeight="1" x14ac:dyDescent="0.2">
      <c r="P124"/>
      <c r="Q124"/>
      <c r="R124"/>
      <c r="S124"/>
      <c r="T124"/>
      <c r="U124"/>
      <c r="V124"/>
      <c r="W124"/>
      <c r="X124"/>
      <c r="Y124"/>
    </row>
    <row r="125" spans="16:25" ht="12.75" customHeight="1" x14ac:dyDescent="0.2">
      <c r="P125"/>
      <c r="Q125"/>
      <c r="R125"/>
      <c r="S125"/>
      <c r="T125"/>
      <c r="U125"/>
      <c r="V125"/>
      <c r="W125"/>
      <c r="X125"/>
      <c r="Y125"/>
    </row>
  </sheetData>
  <mergeCells count="8">
    <mergeCell ref="J6:R6"/>
    <mergeCell ref="B6:H6"/>
    <mergeCell ref="D30:G31"/>
    <mergeCell ref="L30:P31"/>
    <mergeCell ref="B29:H29"/>
    <mergeCell ref="J29:R29"/>
    <mergeCell ref="D7:G8"/>
    <mergeCell ref="L7:N8"/>
  </mergeCells>
  <phoneticPr fontId="6" type="noConversion"/>
  <pageMargins left="0.70866141732283472" right="0.15748031496062992" top="0.98425196850393704" bottom="0.55118110236220474" header="0.51181102362204722" footer="0.51181102362204722"/>
  <pageSetup paperSize="9" scale="96" orientation="portrait" r:id="rId1"/>
  <headerFooter alignWithMargins="0">
    <oddHeader>&amp;R&amp;"Arial,Fet"MOPED KLASS I</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3">
    <pageSetUpPr fitToPage="1"/>
  </sheetPr>
  <dimension ref="H39"/>
  <sheetViews>
    <sheetView showGridLines="0" zoomScaleNormal="100" workbookViewId="0"/>
  </sheetViews>
  <sheetFormatPr defaultRowHeight="12.75" x14ac:dyDescent="0.2"/>
  <cols>
    <col min="1" max="1" width="141" customWidth="1"/>
  </cols>
  <sheetData>
    <row r="39" spans="8:8" x14ac:dyDescent="0.2">
      <c r="H39" s="406"/>
    </row>
  </sheetData>
  <pageMargins left="0.7" right="0.7" top="0.75" bottom="0.75" header="0.3" footer="0.3"/>
  <pageSetup paperSize="9" scale="89" fitToHeight="0"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Blad30">
    <tabColor rgb="FF00B050"/>
    <pageSetUpPr fitToPage="1"/>
  </sheetPr>
  <dimension ref="A1:L25"/>
  <sheetViews>
    <sheetView showGridLines="0" zoomScaleNormal="100" workbookViewId="0"/>
  </sheetViews>
  <sheetFormatPr defaultColWidth="9.140625" defaultRowHeight="12.75" customHeight="1" x14ac:dyDescent="0.2"/>
  <cols>
    <col min="1" max="1" width="17.28515625" style="2" customWidth="1"/>
    <col min="2" max="2" width="7.85546875" style="2" customWidth="1"/>
    <col min="3" max="3" width="3.5703125" style="2" customWidth="1"/>
    <col min="4" max="4" width="8.140625" style="163" customWidth="1"/>
    <col min="5" max="5" width="5.7109375" style="2" customWidth="1"/>
    <col min="6" max="6" width="8" style="2" customWidth="1"/>
    <col min="7" max="7" width="3.5703125" style="2" customWidth="1"/>
    <col min="8" max="8" width="8" style="2" customWidth="1"/>
    <col min="9" max="9" width="3.42578125" style="2" customWidth="1"/>
    <col min="10" max="10" width="7.85546875" style="2" customWidth="1"/>
    <col min="11" max="11" width="2.140625" style="2" customWidth="1"/>
    <col min="12" max="12" width="9.7109375" style="2" customWidth="1"/>
    <col min="13" max="16384" width="9.140625" style="2"/>
  </cols>
  <sheetData>
    <row r="1" spans="1:12" ht="12.75" customHeight="1" x14ac:dyDescent="0.2">
      <c r="B1" s="195"/>
      <c r="C1" s="196"/>
      <c r="D1" s="164"/>
      <c r="E1" s="196"/>
      <c r="F1" s="195"/>
      <c r="G1" s="196"/>
      <c r="H1" s="196"/>
      <c r="I1" s="47"/>
      <c r="K1" s="196"/>
      <c r="L1" s="164"/>
    </row>
    <row r="2" spans="1:12" s="3" customFormat="1" ht="12.75" customHeight="1" x14ac:dyDescent="0.2">
      <c r="A2" s="108" t="s">
        <v>157</v>
      </c>
      <c r="B2" s="17"/>
      <c r="D2" s="170"/>
    </row>
    <row r="3" spans="1:12" s="160" customFormat="1" ht="12.75" customHeight="1" x14ac:dyDescent="0.2">
      <c r="A3" s="5" t="s">
        <v>612</v>
      </c>
      <c r="B3" s="188"/>
      <c r="D3" s="189"/>
    </row>
    <row r="4" spans="1:12" ht="12.75" customHeight="1" x14ac:dyDescent="0.2">
      <c r="A4" s="4" t="s">
        <v>619</v>
      </c>
      <c r="B4" s="13"/>
    </row>
    <row r="5" spans="1:12" ht="12.75" customHeight="1" x14ac:dyDescent="0.2">
      <c r="A5" s="15"/>
      <c r="B5" s="109"/>
      <c r="C5" s="15"/>
      <c r="D5" s="193"/>
      <c r="E5" s="15"/>
      <c r="F5" s="15"/>
      <c r="G5" s="15"/>
      <c r="H5" s="15"/>
      <c r="I5" s="15"/>
      <c r="J5" s="15"/>
      <c r="K5" s="15"/>
      <c r="L5" s="15"/>
    </row>
    <row r="6" spans="1:12" s="10" customFormat="1" ht="12.75" customHeight="1" x14ac:dyDescent="0.2">
      <c r="B6" s="468" t="s">
        <v>23</v>
      </c>
      <c r="C6" s="468"/>
      <c r="D6" s="468"/>
      <c r="E6" s="164"/>
      <c r="F6" s="468" t="s">
        <v>24</v>
      </c>
      <c r="G6" s="468"/>
      <c r="H6" s="468"/>
      <c r="J6" s="469" t="s">
        <v>159</v>
      </c>
      <c r="K6" s="469"/>
      <c r="L6" s="469"/>
    </row>
    <row r="7" spans="1:12" s="10" customFormat="1" ht="12.75" customHeight="1" x14ac:dyDescent="0.2">
      <c r="A7" s="20" t="s">
        <v>158</v>
      </c>
      <c r="B7" s="152" t="s">
        <v>57</v>
      </c>
      <c r="C7" s="90"/>
      <c r="D7" s="197" t="s">
        <v>285</v>
      </c>
      <c r="E7" s="198"/>
      <c r="F7" s="152" t="s">
        <v>57</v>
      </c>
      <c r="G7" s="90"/>
      <c r="H7" s="198" t="s">
        <v>285</v>
      </c>
      <c r="I7" s="90"/>
      <c r="J7" s="152" t="s">
        <v>57</v>
      </c>
      <c r="K7" s="90"/>
      <c r="L7" s="198" t="s">
        <v>285</v>
      </c>
    </row>
    <row r="8" spans="1:12" ht="12.75" customHeight="1" x14ac:dyDescent="0.2">
      <c r="A8" s="165" t="s">
        <v>160</v>
      </c>
      <c r="B8" s="46">
        <v>586</v>
      </c>
      <c r="C8" s="46"/>
      <c r="D8" s="200">
        <f t="shared" ref="D8:D18" si="0">B8/15323*100</f>
        <v>3.8243163871304575</v>
      </c>
      <c r="E8" s="46"/>
      <c r="F8" s="46">
        <v>1965</v>
      </c>
      <c r="G8" s="111"/>
      <c r="H8" s="200">
        <f t="shared" ref="H8:H18" si="1">F8/53302*100</f>
        <v>3.6865408427451127</v>
      </c>
      <c r="I8" s="111"/>
      <c r="J8" s="46">
        <f t="shared" ref="J8:J17" si="2">B8+F8</f>
        <v>2551</v>
      </c>
      <c r="K8" s="111"/>
      <c r="L8" s="200">
        <f t="shared" ref="L8:L20" si="3">J8/85878*100</f>
        <v>2.9704930249889379</v>
      </c>
    </row>
    <row r="9" spans="1:12" ht="12.75" customHeight="1" x14ac:dyDescent="0.2">
      <c r="A9" s="44" t="s">
        <v>161</v>
      </c>
      <c r="B9" s="46">
        <v>189</v>
      </c>
      <c r="C9" s="46"/>
      <c r="D9" s="200">
        <f t="shared" si="0"/>
        <v>1.2334399269072636</v>
      </c>
      <c r="E9" s="46"/>
      <c r="F9" s="46">
        <v>443</v>
      </c>
      <c r="G9" s="44"/>
      <c r="H9" s="200">
        <f t="shared" si="1"/>
        <v>0.83111327905144272</v>
      </c>
      <c r="I9" s="44"/>
      <c r="J9" s="46">
        <f t="shared" si="2"/>
        <v>632</v>
      </c>
      <c r="K9" s="44"/>
      <c r="L9" s="200">
        <f t="shared" si="3"/>
        <v>0.7359277114045506</v>
      </c>
    </row>
    <row r="10" spans="1:12" ht="12.75" customHeight="1" x14ac:dyDescent="0.2">
      <c r="A10" s="44" t="s">
        <v>162</v>
      </c>
      <c r="B10" s="46">
        <v>455</v>
      </c>
      <c r="C10" s="46"/>
      <c r="D10" s="200">
        <f t="shared" si="0"/>
        <v>2.9693924166285974</v>
      </c>
      <c r="E10" s="46"/>
      <c r="F10" s="46">
        <v>1167</v>
      </c>
      <c r="G10" s="44"/>
      <c r="H10" s="200">
        <f t="shared" si="1"/>
        <v>2.1894112791264866</v>
      </c>
      <c r="I10" s="44"/>
      <c r="J10" s="46">
        <f t="shared" si="2"/>
        <v>1622</v>
      </c>
      <c r="K10" s="44"/>
      <c r="L10" s="200">
        <f t="shared" si="3"/>
        <v>1.8887258669275018</v>
      </c>
    </row>
    <row r="11" spans="1:12" ht="12.75" customHeight="1" x14ac:dyDescent="0.2">
      <c r="A11" s="44" t="s">
        <v>163</v>
      </c>
      <c r="B11" s="46">
        <v>1947</v>
      </c>
      <c r="C11" s="46"/>
      <c r="D11" s="200">
        <f t="shared" si="0"/>
        <v>12.706389088298636</v>
      </c>
      <c r="E11" s="46"/>
      <c r="F11" s="46">
        <v>4121</v>
      </c>
      <c r="G11" s="44"/>
      <c r="H11" s="200">
        <f t="shared" si="1"/>
        <v>7.7314172076094696</v>
      </c>
      <c r="I11" s="44"/>
      <c r="J11" s="46">
        <f t="shared" si="2"/>
        <v>6068</v>
      </c>
      <c r="K11" s="44"/>
      <c r="L11" s="200">
        <f t="shared" si="3"/>
        <v>7.0658375835487552</v>
      </c>
    </row>
    <row r="12" spans="1:12" ht="12.75" customHeight="1" x14ac:dyDescent="0.2">
      <c r="A12" s="44" t="s">
        <v>164</v>
      </c>
      <c r="B12" s="46">
        <v>7678</v>
      </c>
      <c r="C12" s="46"/>
      <c r="D12" s="200">
        <f t="shared" si="0"/>
        <v>50.107681263460158</v>
      </c>
      <c r="E12" s="46"/>
      <c r="F12" s="46">
        <v>25130</v>
      </c>
      <c r="G12" s="44"/>
      <c r="H12" s="200">
        <f t="shared" si="1"/>
        <v>47.146448538516381</v>
      </c>
      <c r="I12" s="44"/>
      <c r="J12" s="46">
        <f t="shared" si="2"/>
        <v>32808</v>
      </c>
      <c r="K12" s="44"/>
      <c r="L12" s="200">
        <f t="shared" si="3"/>
        <v>38.203032208481801</v>
      </c>
    </row>
    <row r="13" spans="1:12" ht="12.75" customHeight="1" x14ac:dyDescent="0.2">
      <c r="A13" s="44" t="s">
        <v>165</v>
      </c>
      <c r="B13" s="46">
        <v>3451</v>
      </c>
      <c r="C13" s="46"/>
      <c r="D13" s="200">
        <f t="shared" si="0"/>
        <v>22.521699406121517</v>
      </c>
      <c r="E13" s="46"/>
      <c r="F13" s="46">
        <v>14848</v>
      </c>
      <c r="G13" s="44"/>
      <c r="H13" s="200">
        <f t="shared" si="1"/>
        <v>27.856365614798694</v>
      </c>
      <c r="I13" s="44"/>
      <c r="J13" s="46">
        <f t="shared" si="2"/>
        <v>18299</v>
      </c>
      <c r="K13" s="44"/>
      <c r="L13" s="200">
        <f t="shared" si="3"/>
        <v>21.308134795873215</v>
      </c>
    </row>
    <row r="14" spans="1:12" ht="12.75" customHeight="1" x14ac:dyDescent="0.2">
      <c r="A14" s="44" t="s">
        <v>166</v>
      </c>
      <c r="B14" s="46">
        <v>722</v>
      </c>
      <c r="C14" s="46"/>
      <c r="D14" s="200">
        <f t="shared" si="0"/>
        <v>4.7118710435293352</v>
      </c>
      <c r="E14" s="46"/>
      <c r="F14" s="46">
        <v>3807</v>
      </c>
      <c r="G14" s="44"/>
      <c r="H14" s="200">
        <f t="shared" si="1"/>
        <v>7.1423211136542726</v>
      </c>
      <c r="I14" s="44"/>
      <c r="J14" s="46">
        <f t="shared" si="2"/>
        <v>4529</v>
      </c>
      <c r="K14" s="44"/>
      <c r="L14" s="200">
        <f t="shared" si="3"/>
        <v>5.2737604508721674</v>
      </c>
    </row>
    <row r="15" spans="1:12" ht="12.75" customHeight="1" x14ac:dyDescent="0.2">
      <c r="A15" s="44" t="s">
        <v>167</v>
      </c>
      <c r="B15" s="46">
        <v>232</v>
      </c>
      <c r="C15" s="46"/>
      <c r="D15" s="200">
        <f t="shared" si="0"/>
        <v>1.5140638256216146</v>
      </c>
      <c r="E15" s="46"/>
      <c r="F15" s="46">
        <v>1517</v>
      </c>
      <c r="G15" s="44"/>
      <c r="H15" s="200">
        <f t="shared" si="1"/>
        <v>2.8460470526434278</v>
      </c>
      <c r="I15" s="44"/>
      <c r="J15" s="46">
        <f t="shared" si="2"/>
        <v>1749</v>
      </c>
      <c r="K15" s="44"/>
      <c r="L15" s="200">
        <f t="shared" si="3"/>
        <v>2.0366100747572138</v>
      </c>
    </row>
    <row r="16" spans="1:12" ht="12.75" customHeight="1" x14ac:dyDescent="0.2">
      <c r="A16" s="44" t="s">
        <v>168</v>
      </c>
      <c r="B16" s="294">
        <v>49</v>
      </c>
      <c r="C16" s="46"/>
      <c r="D16" s="200">
        <f t="shared" si="0"/>
        <v>0.31978072179077205</v>
      </c>
      <c r="E16" s="46"/>
      <c r="F16" s="294">
        <v>266</v>
      </c>
      <c r="G16" s="44"/>
      <c r="H16" s="200">
        <f t="shared" si="1"/>
        <v>0.49904318787287527</v>
      </c>
      <c r="I16" s="44"/>
      <c r="J16" s="46">
        <f t="shared" si="2"/>
        <v>315</v>
      </c>
      <c r="K16" s="44"/>
      <c r="L16" s="200">
        <f t="shared" si="3"/>
        <v>0.366799413120939</v>
      </c>
    </row>
    <row r="17" spans="1:12" ht="12.75" customHeight="1" x14ac:dyDescent="0.2">
      <c r="A17" s="133" t="s">
        <v>480</v>
      </c>
      <c r="B17" s="2">
        <v>14</v>
      </c>
      <c r="C17" s="294"/>
      <c r="D17" s="200">
        <f t="shared" si="0"/>
        <v>9.1365920511649157E-2</v>
      </c>
      <c r="E17" s="294"/>
      <c r="F17" s="2">
        <v>38</v>
      </c>
      <c r="G17" s="80"/>
      <c r="H17" s="200">
        <f t="shared" si="1"/>
        <v>7.1291883981839332E-2</v>
      </c>
      <c r="I17" s="80"/>
      <c r="J17" s="46">
        <f t="shared" si="2"/>
        <v>52</v>
      </c>
      <c r="K17" s="80"/>
      <c r="L17" s="200">
        <f t="shared" si="3"/>
        <v>6.0551014229488345E-2</v>
      </c>
    </row>
    <row r="18" spans="1:12" s="167" customFormat="1" ht="12.75" customHeight="1" x14ac:dyDescent="0.2">
      <c r="A18" s="134" t="s">
        <v>7</v>
      </c>
      <c r="B18" s="202">
        <f>SUM(B8:B17)</f>
        <v>15323</v>
      </c>
      <c r="C18" s="202"/>
      <c r="D18" s="387">
        <f t="shared" si="0"/>
        <v>100</v>
      </c>
      <c r="E18" s="202"/>
      <c r="F18" s="202">
        <f>SUM(F8:F17)</f>
        <v>53302</v>
      </c>
      <c r="G18" s="53"/>
      <c r="H18" s="387">
        <f t="shared" si="1"/>
        <v>100</v>
      </c>
      <c r="I18" s="53"/>
      <c r="J18" s="202">
        <f>SUM(J8:J17)</f>
        <v>68625</v>
      </c>
      <c r="K18" s="53"/>
      <c r="L18" s="201">
        <f t="shared" si="3"/>
        <v>79.90987214420457</v>
      </c>
    </row>
    <row r="19" spans="1:12" ht="12.75" customHeight="1" x14ac:dyDescent="0.2">
      <c r="A19" s="407" t="s">
        <v>500</v>
      </c>
      <c r="B19" s="112"/>
      <c r="C19" s="112"/>
      <c r="D19" s="112"/>
      <c r="E19" s="112"/>
      <c r="F19" s="112"/>
      <c r="G19" s="111"/>
      <c r="H19" s="199"/>
      <c r="I19" s="111"/>
      <c r="J19" s="112">
        <v>17253</v>
      </c>
      <c r="K19" s="111"/>
      <c r="L19" s="200">
        <f t="shared" si="3"/>
        <v>20.09012785579543</v>
      </c>
    </row>
    <row r="20" spans="1:12" s="3" customFormat="1" ht="12.75" customHeight="1" x14ac:dyDescent="0.2">
      <c r="A20" s="134" t="s">
        <v>15</v>
      </c>
      <c r="B20" s="53"/>
      <c r="C20" s="53"/>
      <c r="D20" s="53"/>
      <c r="E20" s="53"/>
      <c r="F20" s="53"/>
      <c r="G20" s="203"/>
      <c r="H20" s="203"/>
      <c r="I20" s="203"/>
      <c r="J20" s="53">
        <f>SUM(J18:J19)</f>
        <v>85878</v>
      </c>
      <c r="K20" s="53"/>
      <c r="L20" s="203">
        <f t="shared" si="3"/>
        <v>100</v>
      </c>
    </row>
    <row r="21" spans="1:12" ht="12.75" customHeight="1" x14ac:dyDescent="0.2">
      <c r="B21" s="13"/>
      <c r="F21" s="13"/>
      <c r="H21" s="163"/>
      <c r="I21" s="163"/>
    </row>
    <row r="22" spans="1:12" ht="12.75" customHeight="1" x14ac:dyDescent="0.2">
      <c r="J22" s="13"/>
    </row>
    <row r="23" spans="1:12" ht="12.75" customHeight="1" x14ac:dyDescent="0.2">
      <c r="J23" s="13"/>
    </row>
    <row r="24" spans="1:12" ht="12.75" customHeight="1" x14ac:dyDescent="0.2">
      <c r="B24" s="25"/>
      <c r="C24" s="11"/>
      <c r="D24" s="204"/>
      <c r="F24" s="13"/>
      <c r="J24" s="13"/>
    </row>
    <row r="25" spans="1:12" ht="12.75" customHeight="1" x14ac:dyDescent="0.2">
      <c r="B25" s="11"/>
      <c r="C25" s="11"/>
      <c r="D25" s="204"/>
    </row>
  </sheetData>
  <mergeCells count="3">
    <mergeCell ref="B6:D6"/>
    <mergeCell ref="F6:H6"/>
    <mergeCell ref="J6:L6"/>
  </mergeCells>
  <phoneticPr fontId="6" type="noConversion"/>
  <pageMargins left="0.70866141732283472" right="0.15748031496062992" top="0.98425196850393704" bottom="0.55118110236220474" header="0.51181102362204722" footer="0.51181102362204722"/>
  <pageSetup paperSize="9" orientation="portrait" r:id="rId1"/>
  <headerFooter alignWithMargins="0">
    <oddHeader>&amp;R&amp;"Arial,Fet"MOPED KLASS I</oddHead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Blad31">
    <tabColor rgb="FF00B050"/>
    <pageSetUpPr fitToPage="1"/>
  </sheetPr>
  <dimension ref="A1:O41"/>
  <sheetViews>
    <sheetView showGridLines="0" zoomScaleNormal="100" workbookViewId="0"/>
  </sheetViews>
  <sheetFormatPr defaultColWidth="9.140625" defaultRowHeight="12.75" customHeight="1" x14ac:dyDescent="0.2"/>
  <cols>
    <col min="1" max="1" width="14.7109375" style="10" customWidth="1"/>
    <col min="2" max="2" width="7.42578125" style="2" customWidth="1"/>
    <col min="3" max="6" width="14.7109375" style="2" customWidth="1"/>
    <col min="7" max="15" width="8.7109375" customWidth="1"/>
    <col min="16" max="16384" width="9.140625" style="2"/>
  </cols>
  <sheetData>
    <row r="1" spans="1:15" ht="12.75" customHeight="1" x14ac:dyDescent="0.2">
      <c r="F1" s="47"/>
    </row>
    <row r="2" spans="1:15" s="3" customFormat="1" ht="12.75" customHeight="1" x14ac:dyDescent="0.2">
      <c r="A2" s="62" t="s">
        <v>169</v>
      </c>
      <c r="G2"/>
      <c r="H2"/>
      <c r="I2"/>
      <c r="J2"/>
      <c r="K2"/>
      <c r="L2"/>
      <c r="M2"/>
      <c r="N2"/>
      <c r="O2"/>
    </row>
    <row r="3" spans="1:15" s="3" customFormat="1" ht="12.75" customHeight="1" x14ac:dyDescent="0.2">
      <c r="A3" s="5" t="s">
        <v>525</v>
      </c>
      <c r="G3"/>
      <c r="H3"/>
      <c r="I3"/>
      <c r="J3"/>
      <c r="K3"/>
      <c r="L3"/>
      <c r="M3"/>
      <c r="N3"/>
      <c r="O3"/>
    </row>
    <row r="4" spans="1:15" ht="12.75" customHeight="1" x14ac:dyDescent="0.2">
      <c r="A4" s="8" t="s">
        <v>526</v>
      </c>
    </row>
    <row r="5" spans="1:15" ht="12.75" customHeight="1" x14ac:dyDescent="0.2">
      <c r="A5" s="20"/>
      <c r="B5" s="15"/>
      <c r="C5" s="15"/>
      <c r="D5" s="15"/>
      <c r="E5" s="15"/>
    </row>
    <row r="6" spans="1:15" ht="12.75" customHeight="1" x14ac:dyDescent="0.2">
      <c r="A6" s="2" t="s">
        <v>42</v>
      </c>
      <c r="B6" s="11" t="s">
        <v>49</v>
      </c>
      <c r="C6" s="11" t="s">
        <v>50</v>
      </c>
      <c r="D6" s="11" t="s">
        <v>170</v>
      </c>
      <c r="E6" s="11" t="s">
        <v>171</v>
      </c>
    </row>
    <row r="7" spans="1:15" ht="12.75" customHeight="1" x14ac:dyDescent="0.2">
      <c r="A7" s="20"/>
      <c r="B7" s="15"/>
      <c r="C7" s="15"/>
      <c r="D7" s="90" t="s">
        <v>172</v>
      </c>
      <c r="E7" s="90" t="s">
        <v>172</v>
      </c>
    </row>
    <row r="8" spans="1:15" ht="12.75" customHeight="1" x14ac:dyDescent="0.2">
      <c r="A8" s="12">
        <v>2009</v>
      </c>
      <c r="B8" s="45">
        <v>320681</v>
      </c>
      <c r="C8" s="45">
        <v>105777</v>
      </c>
      <c r="D8" s="45">
        <v>3725</v>
      </c>
      <c r="E8" s="45">
        <v>1523</v>
      </c>
    </row>
    <row r="9" spans="1:15" ht="12.75" customHeight="1" x14ac:dyDescent="0.2">
      <c r="A9" s="12">
        <v>2010</v>
      </c>
      <c r="B9" s="45">
        <v>319888</v>
      </c>
      <c r="C9" s="45">
        <v>110104</v>
      </c>
      <c r="D9" s="45">
        <v>4160</v>
      </c>
      <c r="E9" s="45">
        <v>1451</v>
      </c>
    </row>
    <row r="10" spans="1:15" ht="12.75" customHeight="1" x14ac:dyDescent="0.2">
      <c r="A10" s="12">
        <v>2011</v>
      </c>
      <c r="B10" s="45">
        <v>320882</v>
      </c>
      <c r="C10" s="45">
        <v>113823</v>
      </c>
      <c r="D10" s="45">
        <v>5110</v>
      </c>
      <c r="E10" s="45">
        <v>1367</v>
      </c>
    </row>
    <row r="11" spans="1:15" ht="12.75" customHeight="1" x14ac:dyDescent="0.2">
      <c r="A11" s="12">
        <v>2012</v>
      </c>
      <c r="B11" s="45">
        <v>322431</v>
      </c>
      <c r="C11" s="45">
        <v>116263</v>
      </c>
      <c r="D11" s="45">
        <v>4506</v>
      </c>
      <c r="E11" s="45">
        <v>1570</v>
      </c>
    </row>
    <row r="12" spans="1:15" ht="12.75" customHeight="1" x14ac:dyDescent="0.2">
      <c r="A12" s="12">
        <v>2013</v>
      </c>
      <c r="B12" s="45">
        <v>323166</v>
      </c>
      <c r="C12" s="45">
        <v>119479</v>
      </c>
      <c r="D12" s="45">
        <v>4377</v>
      </c>
      <c r="E12" s="45">
        <v>1465</v>
      </c>
    </row>
    <row r="13" spans="1:15" ht="12.75" customHeight="1" x14ac:dyDescent="0.2">
      <c r="A13" s="12">
        <v>2014</v>
      </c>
      <c r="B13" s="45">
        <v>324739</v>
      </c>
      <c r="C13" s="45">
        <v>122250</v>
      </c>
      <c r="D13" s="45">
        <v>4661</v>
      </c>
      <c r="E13" s="45">
        <v>1500</v>
      </c>
    </row>
    <row r="14" spans="1:15" ht="12.75" customHeight="1" x14ac:dyDescent="0.2">
      <c r="A14" s="12">
        <v>2015</v>
      </c>
      <c r="B14" s="45">
        <v>326173</v>
      </c>
      <c r="C14" s="45">
        <v>125410</v>
      </c>
      <c r="D14" s="45">
        <v>4910</v>
      </c>
      <c r="E14" s="45">
        <v>1806</v>
      </c>
    </row>
    <row r="15" spans="1:15" ht="12.75" customHeight="1" x14ac:dyDescent="0.2">
      <c r="A15" s="12">
        <v>2016</v>
      </c>
      <c r="B15" s="45">
        <v>329598</v>
      </c>
      <c r="C15" s="45">
        <v>128778</v>
      </c>
      <c r="D15" s="45">
        <v>6962</v>
      </c>
      <c r="E15" s="45">
        <v>1785</v>
      </c>
    </row>
    <row r="16" spans="1:15" ht="12.75" customHeight="1" x14ac:dyDescent="0.2">
      <c r="A16" s="12">
        <v>2017</v>
      </c>
      <c r="B16" s="45">
        <v>334240</v>
      </c>
      <c r="C16" s="45">
        <v>132859</v>
      </c>
      <c r="D16" s="45">
        <v>9308</v>
      </c>
      <c r="E16" s="45">
        <v>2045</v>
      </c>
    </row>
    <row r="17" spans="1:15" ht="12.75" customHeight="1" x14ac:dyDescent="0.2">
      <c r="A17" s="92">
        <v>2018</v>
      </c>
      <c r="B17" s="38">
        <v>337911</v>
      </c>
      <c r="C17" s="38">
        <v>137420</v>
      </c>
      <c r="D17" s="38">
        <v>8995</v>
      </c>
      <c r="E17" s="38">
        <v>2155</v>
      </c>
      <c r="F17" s="70"/>
    </row>
    <row r="22" spans="1:15" s="3" customFormat="1" ht="12.75" customHeight="1" x14ac:dyDescent="0.2">
      <c r="A22" s="108" t="s">
        <v>173</v>
      </c>
      <c r="G22"/>
      <c r="H22"/>
      <c r="I22"/>
      <c r="J22"/>
      <c r="K22"/>
      <c r="L22"/>
      <c r="M22"/>
      <c r="N22"/>
      <c r="O22"/>
    </row>
    <row r="23" spans="1:15" s="3" customFormat="1" ht="12.75" customHeight="1" x14ac:dyDescent="0.2">
      <c r="A23" s="5" t="s">
        <v>527</v>
      </c>
      <c r="G23"/>
      <c r="H23"/>
      <c r="I23"/>
      <c r="J23"/>
      <c r="K23"/>
      <c r="L23"/>
      <c r="M23"/>
      <c r="N23"/>
      <c r="O23"/>
    </row>
    <row r="24" spans="1:15" ht="12.75" customHeight="1" x14ac:dyDescent="0.2">
      <c r="A24" s="4" t="s">
        <v>528</v>
      </c>
    </row>
    <row r="25" spans="1:15" ht="12.75" customHeight="1" x14ac:dyDescent="0.2">
      <c r="A25" s="15"/>
      <c r="B25" s="15"/>
      <c r="C25" s="15"/>
      <c r="D25" s="15"/>
      <c r="E25" s="15"/>
      <c r="F25" s="15"/>
    </row>
    <row r="26" spans="1:15" s="10" customFormat="1" ht="12.75" customHeight="1" x14ac:dyDescent="0.2">
      <c r="B26" s="470"/>
      <c r="C26" s="471"/>
      <c r="D26" s="471"/>
      <c r="E26" s="40"/>
      <c r="F26" s="11"/>
      <c r="G26"/>
      <c r="H26"/>
      <c r="I26"/>
      <c r="J26"/>
      <c r="K26"/>
      <c r="L26"/>
      <c r="M26"/>
      <c r="N26"/>
      <c r="O26"/>
    </row>
    <row r="27" spans="1:15" s="9" customFormat="1" x14ac:dyDescent="0.2">
      <c r="A27" s="63" t="s">
        <v>42</v>
      </c>
      <c r="B27" s="472" t="s">
        <v>35</v>
      </c>
      <c r="C27" s="473"/>
      <c r="D27" s="473"/>
      <c r="E27" s="40" t="s">
        <v>34</v>
      </c>
      <c r="F27" s="11" t="s">
        <v>15</v>
      </c>
      <c r="G27"/>
      <c r="H27"/>
      <c r="I27"/>
      <c r="J27"/>
      <c r="K27"/>
      <c r="L27"/>
      <c r="M27"/>
      <c r="N27"/>
      <c r="O27"/>
    </row>
    <row r="28" spans="1:15" s="10" customFormat="1" ht="12.75" customHeight="1" x14ac:dyDescent="0.2">
      <c r="B28" s="11" t="s">
        <v>174</v>
      </c>
      <c r="C28" s="11" t="s">
        <v>174</v>
      </c>
      <c r="D28" s="11" t="s">
        <v>175</v>
      </c>
      <c r="E28" s="21"/>
      <c r="F28" s="21"/>
      <c r="G28"/>
      <c r="H28"/>
      <c r="I28"/>
      <c r="J28"/>
      <c r="K28"/>
      <c r="L28"/>
      <c r="M28"/>
      <c r="N28"/>
      <c r="O28"/>
    </row>
    <row r="29" spans="1:15" s="10" customFormat="1" ht="12.75" customHeight="1" x14ac:dyDescent="0.2">
      <c r="A29" s="20"/>
      <c r="B29" s="90" t="s">
        <v>176</v>
      </c>
      <c r="C29" s="90" t="s">
        <v>177</v>
      </c>
      <c r="D29" s="90" t="s">
        <v>178</v>
      </c>
      <c r="E29" s="78"/>
      <c r="F29" s="78"/>
      <c r="G29"/>
      <c r="H29"/>
      <c r="I29"/>
      <c r="J29"/>
      <c r="K29"/>
      <c r="L29"/>
      <c r="M29"/>
      <c r="N29"/>
      <c r="O29"/>
    </row>
    <row r="30" spans="1:15" ht="12.75" customHeight="1" x14ac:dyDescent="0.2">
      <c r="A30" s="12">
        <v>2009</v>
      </c>
      <c r="B30" s="45">
        <v>107841</v>
      </c>
      <c r="C30" s="45">
        <v>49778</v>
      </c>
      <c r="D30" s="45">
        <v>52691</v>
      </c>
      <c r="E30" s="45">
        <v>110371</v>
      </c>
      <c r="F30" s="45">
        <v>320681</v>
      </c>
    </row>
    <row r="31" spans="1:15" s="10" customFormat="1" ht="12.75" customHeight="1" x14ac:dyDescent="0.2">
      <c r="A31" s="205">
        <v>2010</v>
      </c>
      <c r="B31" s="45">
        <v>124113</v>
      </c>
      <c r="C31" s="45">
        <v>53574</v>
      </c>
      <c r="D31" s="45">
        <v>62759</v>
      </c>
      <c r="E31" s="45">
        <v>79442</v>
      </c>
      <c r="F31" s="45">
        <v>319888</v>
      </c>
      <c r="G31"/>
      <c r="H31"/>
      <c r="I31"/>
      <c r="J31"/>
      <c r="K31"/>
      <c r="L31"/>
      <c r="M31"/>
      <c r="N31"/>
      <c r="O31"/>
    </row>
    <row r="32" spans="1:15" ht="12.75" customHeight="1" x14ac:dyDescent="0.2">
      <c r="A32" s="12">
        <v>2011</v>
      </c>
      <c r="B32" s="45">
        <v>126171</v>
      </c>
      <c r="C32" s="45">
        <v>57730</v>
      </c>
      <c r="D32" s="45">
        <v>64580</v>
      </c>
      <c r="E32" s="45">
        <v>72401</v>
      </c>
      <c r="F32" s="45">
        <v>320882</v>
      </c>
    </row>
    <row r="33" spans="1:15" s="10" customFormat="1" ht="12.75" customHeight="1" x14ac:dyDescent="0.2">
      <c r="A33" s="12">
        <v>2012</v>
      </c>
      <c r="B33" s="45">
        <v>129757</v>
      </c>
      <c r="C33" s="45">
        <v>60451</v>
      </c>
      <c r="D33" s="45">
        <v>59304</v>
      </c>
      <c r="E33" s="45">
        <v>72919</v>
      </c>
      <c r="F33" s="45">
        <v>322431</v>
      </c>
      <c r="G33"/>
      <c r="H33"/>
      <c r="I33"/>
      <c r="J33"/>
      <c r="K33"/>
      <c r="L33"/>
      <c r="M33"/>
      <c r="N33"/>
      <c r="O33"/>
    </row>
    <row r="34" spans="1:15" s="25" customFormat="1" ht="12.75" customHeight="1" x14ac:dyDescent="0.2">
      <c r="A34" s="12">
        <v>2013</v>
      </c>
      <c r="B34" s="45">
        <v>127670</v>
      </c>
      <c r="C34" s="45">
        <v>60802</v>
      </c>
      <c r="D34" s="45">
        <v>59410</v>
      </c>
      <c r="E34" s="45">
        <v>75284</v>
      </c>
      <c r="F34" s="45">
        <v>323166</v>
      </c>
      <c r="G34"/>
      <c r="H34"/>
      <c r="I34"/>
      <c r="J34"/>
      <c r="K34"/>
      <c r="L34"/>
      <c r="M34"/>
      <c r="N34"/>
      <c r="O34"/>
    </row>
    <row r="35" spans="1:15" ht="12.75" customHeight="1" x14ac:dyDescent="0.2">
      <c r="A35" s="91">
        <v>2014</v>
      </c>
      <c r="B35" s="68">
        <v>127378</v>
      </c>
      <c r="C35" s="68">
        <v>63454</v>
      </c>
      <c r="D35" s="68">
        <v>60243</v>
      </c>
      <c r="E35" s="68">
        <v>73664</v>
      </c>
      <c r="F35" s="68">
        <v>324739</v>
      </c>
    </row>
    <row r="36" spans="1:15" ht="12.75" customHeight="1" x14ac:dyDescent="0.2">
      <c r="A36" s="12">
        <v>2015</v>
      </c>
      <c r="B36" s="45">
        <v>126116</v>
      </c>
      <c r="C36" s="45">
        <v>64509</v>
      </c>
      <c r="D36" s="45">
        <v>60885</v>
      </c>
      <c r="E36" s="45">
        <v>74663</v>
      </c>
      <c r="F36" s="45">
        <v>326173</v>
      </c>
    </row>
    <row r="37" spans="1:15" ht="12.75" customHeight="1" x14ac:dyDescent="0.2">
      <c r="A37" s="12">
        <v>2016</v>
      </c>
      <c r="B37" s="45">
        <v>125053</v>
      </c>
      <c r="C37" s="45">
        <v>65659</v>
      </c>
      <c r="D37" s="45">
        <v>62582</v>
      </c>
      <c r="E37" s="45">
        <v>76304</v>
      </c>
      <c r="F37" s="45">
        <v>329598</v>
      </c>
    </row>
    <row r="38" spans="1:15" ht="12.75" customHeight="1" x14ac:dyDescent="0.2">
      <c r="A38" s="12">
        <v>2017</v>
      </c>
      <c r="B38" s="45">
        <v>124168</v>
      </c>
      <c r="C38" s="45">
        <v>66626</v>
      </c>
      <c r="D38" s="45">
        <v>65009</v>
      </c>
      <c r="E38" s="45">
        <v>78437</v>
      </c>
      <c r="F38" s="45">
        <v>334240</v>
      </c>
    </row>
    <row r="39" spans="1:15" ht="12.75" customHeight="1" x14ac:dyDescent="0.2">
      <c r="A39" s="92">
        <v>2018</v>
      </c>
      <c r="B39" s="38">
        <v>123416</v>
      </c>
      <c r="C39" s="38">
        <v>67856</v>
      </c>
      <c r="D39" s="38">
        <v>66673</v>
      </c>
      <c r="E39" s="38">
        <v>79966</v>
      </c>
      <c r="F39" s="38">
        <v>337911</v>
      </c>
    </row>
    <row r="40" spans="1:15" s="10" customFormat="1" ht="12.75" customHeight="1" x14ac:dyDescent="0.2">
      <c r="G40"/>
      <c r="H40"/>
      <c r="I40"/>
      <c r="J40"/>
      <c r="K40"/>
      <c r="L40"/>
      <c r="M40"/>
      <c r="N40"/>
      <c r="O40"/>
    </row>
    <row r="41" spans="1:15" s="10" customFormat="1" ht="12.75" customHeight="1" x14ac:dyDescent="0.2">
      <c r="G41"/>
      <c r="H41"/>
      <c r="I41"/>
      <c r="J41"/>
      <c r="K41"/>
      <c r="L41"/>
      <c r="M41"/>
      <c r="N41"/>
      <c r="O41"/>
    </row>
  </sheetData>
  <mergeCells count="2">
    <mergeCell ref="B26:D26"/>
    <mergeCell ref="B27:D27"/>
  </mergeCells>
  <phoneticPr fontId="6" type="noConversion"/>
  <pageMargins left="0.70866141732283472" right="0.15748031496062992" top="0.98425196850393704" bottom="0.55118110236220474" header="0.51181102362204722" footer="0.51181102362204722"/>
  <pageSetup paperSize="9" scale="83" orientation="portrait" r:id="rId1"/>
  <headerFooter alignWithMargins="0">
    <oddHeader>&amp;R&amp;"Arial,Fet"TRAKTORER</oddHead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Blad32">
    <tabColor rgb="FF00B050"/>
    <pageSetUpPr fitToPage="1"/>
  </sheetPr>
  <dimension ref="A1:CI47"/>
  <sheetViews>
    <sheetView showGridLines="0" zoomScaleNormal="100" workbookViewId="0"/>
  </sheetViews>
  <sheetFormatPr defaultColWidth="9.140625" defaultRowHeight="12.75" customHeight="1" x14ac:dyDescent="0.2"/>
  <cols>
    <col min="1" max="1" width="15" style="2" customWidth="1"/>
    <col min="2" max="2" width="8.5703125" style="2" customWidth="1"/>
    <col min="3" max="3" width="4.85546875" style="2" customWidth="1"/>
    <col min="4" max="4" width="7.5703125" style="2" customWidth="1"/>
    <col min="5" max="5" width="5.7109375" style="2" bestFit="1" customWidth="1"/>
    <col min="6" max="6" width="9.28515625" style="2" customWidth="1"/>
    <col min="7" max="7" width="4.42578125" style="2" customWidth="1"/>
    <col min="8" max="8" width="9.7109375" style="2" customWidth="1"/>
    <col min="9" max="9" width="5.140625" style="2" customWidth="1"/>
    <col min="10" max="10" width="8.5703125" style="2" customWidth="1"/>
    <col min="11" max="11" width="1.7109375" style="2" customWidth="1"/>
    <col min="12" max="12" width="7.85546875" style="2" customWidth="1"/>
    <col min="13" max="13" width="9.140625" style="11"/>
    <col min="14" max="14" width="9.140625" style="2"/>
    <col min="15" max="27" width="8.7109375" customWidth="1"/>
    <col min="28" max="16384" width="9.140625" style="2"/>
  </cols>
  <sheetData>
    <row r="1" spans="1:87" s="3" customFormat="1" ht="12.75" customHeight="1" x14ac:dyDescent="0.2">
      <c r="J1" s="47"/>
      <c r="L1" s="2"/>
      <c r="M1" s="39"/>
      <c r="N1" s="2"/>
      <c r="O1"/>
      <c r="P1"/>
      <c r="Q1"/>
      <c r="R1"/>
      <c r="S1"/>
      <c r="T1"/>
      <c r="U1"/>
      <c r="V1"/>
      <c r="W1"/>
      <c r="X1"/>
      <c r="Y1"/>
      <c r="Z1"/>
      <c r="AA1"/>
    </row>
    <row r="2" spans="1:87" s="10" customFormat="1" ht="12.75" customHeight="1" x14ac:dyDescent="0.2">
      <c r="A2" s="108" t="s">
        <v>179</v>
      </c>
      <c r="B2" s="17"/>
      <c r="C2" s="3"/>
      <c r="D2" s="170"/>
      <c r="E2" s="3"/>
      <c r="F2" s="17"/>
      <c r="G2" s="3"/>
      <c r="H2" s="17"/>
      <c r="I2" s="3"/>
      <c r="J2" s="3"/>
      <c r="K2" s="170"/>
      <c r="M2" s="11"/>
      <c r="O2"/>
      <c r="P2"/>
      <c r="Q2"/>
      <c r="R2"/>
      <c r="S2"/>
      <c r="T2"/>
      <c r="U2"/>
      <c r="V2"/>
      <c r="W2"/>
      <c r="X2"/>
      <c r="Y2"/>
      <c r="Z2"/>
      <c r="AA2"/>
    </row>
    <row r="3" spans="1:87" s="10" customFormat="1" ht="12.75" customHeight="1" x14ac:dyDescent="0.2">
      <c r="A3" s="5" t="s">
        <v>597</v>
      </c>
      <c r="B3" s="2"/>
      <c r="C3" s="3"/>
      <c r="D3" s="170"/>
      <c r="E3" s="3"/>
      <c r="F3" s="17"/>
      <c r="G3" s="3"/>
      <c r="H3" s="17"/>
      <c r="I3" s="3"/>
      <c r="J3" s="3"/>
      <c r="K3" s="170"/>
      <c r="M3" s="11"/>
      <c r="O3"/>
      <c r="P3"/>
      <c r="Q3"/>
      <c r="R3"/>
      <c r="S3"/>
      <c r="T3"/>
      <c r="U3"/>
      <c r="V3"/>
      <c r="W3"/>
      <c r="X3"/>
      <c r="Y3"/>
      <c r="Z3"/>
      <c r="AA3"/>
    </row>
    <row r="4" spans="1:87" s="10" customFormat="1" ht="12.75" customHeight="1" x14ac:dyDescent="0.2">
      <c r="A4" s="97" t="s">
        <v>598</v>
      </c>
      <c r="B4" s="2"/>
      <c r="C4" s="2"/>
      <c r="D4" s="163"/>
      <c r="E4" s="2"/>
      <c r="F4" s="13"/>
      <c r="G4" s="2"/>
      <c r="H4" s="13"/>
      <c r="I4" s="2"/>
      <c r="J4" s="2"/>
      <c r="K4" s="163"/>
      <c r="M4" s="11"/>
      <c r="O4"/>
      <c r="P4"/>
      <c r="Q4"/>
      <c r="R4"/>
      <c r="S4"/>
      <c r="T4"/>
      <c r="U4"/>
      <c r="V4"/>
      <c r="W4"/>
      <c r="X4"/>
      <c r="Y4"/>
      <c r="Z4"/>
      <c r="AA4"/>
    </row>
    <row r="5" spans="1:87" s="10" customFormat="1" ht="12.75" customHeight="1" x14ac:dyDescent="0.2">
      <c r="A5" s="15"/>
      <c r="B5" s="109"/>
      <c r="C5" s="15"/>
      <c r="D5" s="193"/>
      <c r="E5" s="15"/>
      <c r="F5" s="109"/>
      <c r="G5" s="15"/>
      <c r="H5" s="109"/>
      <c r="I5" s="15"/>
      <c r="J5" s="15"/>
      <c r="K5" s="193"/>
      <c r="L5" s="20"/>
      <c r="M5" s="11"/>
      <c r="O5"/>
      <c r="P5"/>
      <c r="Q5"/>
      <c r="R5"/>
      <c r="S5"/>
      <c r="T5"/>
      <c r="U5"/>
      <c r="V5"/>
      <c r="W5"/>
      <c r="X5"/>
      <c r="Y5"/>
      <c r="Z5"/>
      <c r="AA5"/>
    </row>
    <row r="6" spans="1:87" s="10" customFormat="1" ht="12.75" customHeight="1" x14ac:dyDescent="0.2">
      <c r="A6" s="9" t="s">
        <v>56</v>
      </c>
      <c r="B6" s="459" t="s">
        <v>180</v>
      </c>
      <c r="C6" s="459"/>
      <c r="D6" s="459"/>
      <c r="E6" s="459"/>
      <c r="F6" s="459"/>
      <c r="G6" s="459"/>
      <c r="H6" s="459"/>
      <c r="I6" s="459"/>
      <c r="J6" s="459"/>
      <c r="K6" s="15"/>
      <c r="L6" s="11" t="s">
        <v>15</v>
      </c>
      <c r="M6"/>
      <c r="N6"/>
      <c r="O6"/>
      <c r="P6"/>
      <c r="Q6"/>
      <c r="R6"/>
      <c r="S6"/>
      <c r="T6"/>
      <c r="U6"/>
      <c r="V6"/>
      <c r="W6"/>
      <c r="X6"/>
      <c r="Y6"/>
      <c r="Z6"/>
      <c r="AA6"/>
    </row>
    <row r="7" spans="1:87" s="10" customFormat="1" ht="12.75" customHeight="1" x14ac:dyDescent="0.2">
      <c r="A7" s="20" t="s">
        <v>58</v>
      </c>
      <c r="B7" s="152" t="s">
        <v>181</v>
      </c>
      <c r="C7" s="15"/>
      <c r="D7" s="20" t="s">
        <v>182</v>
      </c>
      <c r="E7" s="15"/>
      <c r="F7" s="20" t="s">
        <v>183</v>
      </c>
      <c r="G7" s="15"/>
      <c r="H7" s="15" t="s">
        <v>184</v>
      </c>
      <c r="I7" s="20"/>
      <c r="J7" s="90" t="s">
        <v>185</v>
      </c>
      <c r="K7" s="20"/>
      <c r="L7" s="20"/>
      <c r="M7"/>
      <c r="N7"/>
      <c r="O7"/>
      <c r="P7"/>
      <c r="Q7"/>
      <c r="R7"/>
      <c r="S7"/>
      <c r="T7"/>
      <c r="U7"/>
      <c r="V7"/>
      <c r="W7"/>
      <c r="X7"/>
      <c r="Y7"/>
      <c r="Z7"/>
      <c r="AA7"/>
    </row>
    <row r="8" spans="1:87" s="10" customFormat="1" ht="12.75" customHeight="1" x14ac:dyDescent="0.2">
      <c r="A8" s="383" t="s">
        <v>599</v>
      </c>
      <c r="B8" s="45">
        <v>14374</v>
      </c>
      <c r="C8" s="421"/>
      <c r="D8" s="45">
        <v>90814</v>
      </c>
      <c r="E8" s="421"/>
      <c r="F8" s="45">
        <v>37753</v>
      </c>
      <c r="G8" s="421"/>
      <c r="H8" s="45">
        <v>102014</v>
      </c>
      <c r="I8" s="421"/>
      <c r="J8" s="45">
        <v>2773</v>
      </c>
      <c r="K8" s="421"/>
      <c r="L8" s="45">
        <v>247728</v>
      </c>
      <c r="M8"/>
      <c r="N8"/>
      <c r="O8"/>
      <c r="P8"/>
      <c r="Q8"/>
      <c r="R8"/>
      <c r="S8"/>
      <c r="T8"/>
      <c r="U8"/>
      <c r="V8"/>
      <c r="W8"/>
      <c r="X8"/>
      <c r="Y8"/>
      <c r="Z8"/>
      <c r="AA8"/>
      <c r="AB8"/>
      <c r="AC8"/>
      <c r="AD8"/>
      <c r="AE8"/>
      <c r="AF8"/>
      <c r="AG8"/>
      <c r="AH8"/>
      <c r="AI8"/>
      <c r="AJ8"/>
      <c r="AK8"/>
      <c r="AL8"/>
      <c r="AM8"/>
      <c r="AN8"/>
      <c r="AO8"/>
      <c r="AP8"/>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25"/>
      <c r="BQ8" s="13"/>
      <c r="BR8" s="13"/>
      <c r="BS8" s="13"/>
      <c r="BT8" s="13"/>
      <c r="BU8" s="13"/>
      <c r="BV8" s="13"/>
      <c r="BW8" s="13"/>
      <c r="BX8" s="13"/>
      <c r="BY8" s="13"/>
      <c r="BZ8" s="25"/>
      <c r="CA8" s="25"/>
      <c r="CB8" s="25"/>
      <c r="CC8" s="25"/>
      <c r="CD8" s="25"/>
      <c r="CE8" s="25"/>
      <c r="CG8" s="25"/>
      <c r="CH8" s="25"/>
      <c r="CI8" s="25"/>
    </row>
    <row r="9" spans="1:87" s="10" customFormat="1" ht="12.75" customHeight="1" x14ac:dyDescent="0.2">
      <c r="A9" s="206">
        <v>2000</v>
      </c>
      <c r="B9" s="45">
        <v>164</v>
      </c>
      <c r="C9" s="421"/>
      <c r="D9" s="45">
        <v>352</v>
      </c>
      <c r="E9" s="421"/>
      <c r="F9" s="45">
        <v>86</v>
      </c>
      <c r="G9" s="421"/>
      <c r="H9" s="45">
        <v>3845</v>
      </c>
      <c r="I9" s="421"/>
      <c r="J9" s="45">
        <v>101</v>
      </c>
      <c r="K9" s="421"/>
      <c r="L9" s="45">
        <v>4548</v>
      </c>
      <c r="M9"/>
      <c r="N9"/>
      <c r="O9"/>
      <c r="P9"/>
      <c r="Q9"/>
      <c r="R9"/>
      <c r="S9"/>
      <c r="T9"/>
      <c r="U9"/>
      <c r="V9"/>
      <c r="W9"/>
      <c r="X9"/>
      <c r="Y9"/>
      <c r="Z9"/>
      <c r="AA9"/>
      <c r="AB9"/>
      <c r="AC9"/>
      <c r="AD9"/>
      <c r="AE9"/>
      <c r="AF9"/>
      <c r="AG9"/>
      <c r="AH9"/>
      <c r="AI9"/>
      <c r="AJ9"/>
      <c r="AK9"/>
      <c r="AL9"/>
      <c r="AM9"/>
      <c r="AN9"/>
      <c r="AO9"/>
      <c r="AP9"/>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25"/>
      <c r="BQ9" s="13"/>
      <c r="BR9" s="13"/>
      <c r="BS9" s="13"/>
      <c r="BT9" s="13"/>
      <c r="BU9" s="13"/>
      <c r="BV9" s="13"/>
      <c r="BW9" s="13"/>
      <c r="BX9" s="13"/>
      <c r="BY9" s="13"/>
      <c r="BZ9" s="25"/>
      <c r="CA9" s="25"/>
      <c r="CB9" s="25"/>
      <c r="CC9" s="25"/>
      <c r="CD9" s="25"/>
      <c r="CE9" s="25"/>
      <c r="CG9" s="25"/>
      <c r="CH9" s="25"/>
      <c r="CI9" s="25"/>
    </row>
    <row r="10" spans="1:87" s="10" customFormat="1" ht="12.75" customHeight="1" x14ac:dyDescent="0.2">
      <c r="A10" s="206">
        <v>2001</v>
      </c>
      <c r="B10" s="45">
        <v>112</v>
      </c>
      <c r="C10" s="421"/>
      <c r="D10" s="45">
        <v>358</v>
      </c>
      <c r="E10" s="421"/>
      <c r="F10" s="45">
        <v>72</v>
      </c>
      <c r="G10" s="421"/>
      <c r="H10" s="45">
        <v>3186</v>
      </c>
      <c r="I10" s="421"/>
      <c r="J10" s="45">
        <v>121</v>
      </c>
      <c r="K10" s="421"/>
      <c r="L10" s="45">
        <v>3849</v>
      </c>
      <c r="M10"/>
      <c r="N10"/>
      <c r="O10"/>
      <c r="P10"/>
      <c r="Q10"/>
      <c r="R10"/>
      <c r="S10"/>
      <c r="T10"/>
      <c r="U10"/>
      <c r="V10"/>
      <c r="W10"/>
      <c r="X10"/>
      <c r="Y10"/>
      <c r="Z10"/>
      <c r="AA10"/>
      <c r="AB10"/>
      <c r="AC10"/>
      <c r="AD10"/>
      <c r="AE10"/>
      <c r="AF10"/>
      <c r="AG10"/>
      <c r="AH10"/>
      <c r="AI10"/>
      <c r="AJ10"/>
      <c r="AK10"/>
      <c r="AL10"/>
      <c r="AM10"/>
      <c r="AN10"/>
      <c r="AO10"/>
      <c r="AP10"/>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25"/>
      <c r="BQ10" s="13"/>
      <c r="BR10" s="13"/>
      <c r="BS10" s="13"/>
      <c r="BT10" s="13"/>
      <c r="BU10" s="13"/>
      <c r="BV10" s="13"/>
      <c r="BW10" s="13"/>
      <c r="BX10" s="13"/>
      <c r="BY10" s="13"/>
      <c r="BZ10" s="25"/>
      <c r="CA10" s="25"/>
      <c r="CB10" s="25"/>
      <c r="CC10" s="25"/>
      <c r="CD10" s="25"/>
      <c r="CE10" s="25"/>
      <c r="CG10" s="25"/>
      <c r="CH10" s="25"/>
      <c r="CI10" s="25"/>
    </row>
    <row r="11" spans="1:87" s="10" customFormat="1" ht="12.75" customHeight="1" x14ac:dyDescent="0.2">
      <c r="A11" s="206">
        <v>2002</v>
      </c>
      <c r="B11" s="45">
        <v>115</v>
      </c>
      <c r="C11" s="421"/>
      <c r="D11" s="45">
        <v>357</v>
      </c>
      <c r="E11" s="421"/>
      <c r="F11" s="45">
        <v>76</v>
      </c>
      <c r="G11" s="421"/>
      <c r="H11" s="45">
        <v>3277</v>
      </c>
      <c r="I11" s="421"/>
      <c r="J11" s="45">
        <v>165</v>
      </c>
      <c r="K11" s="421"/>
      <c r="L11" s="45">
        <v>3990</v>
      </c>
      <c r="M11"/>
      <c r="N11"/>
      <c r="O11"/>
      <c r="P11"/>
      <c r="Q11"/>
      <c r="R11"/>
      <c r="S11"/>
      <c r="T11"/>
      <c r="U11"/>
      <c r="V11"/>
      <c r="W11"/>
      <c r="X11"/>
      <c r="Y11"/>
      <c r="Z11"/>
      <c r="AA11"/>
      <c r="AB11"/>
      <c r="AC11"/>
      <c r="AD11"/>
      <c r="AE11"/>
      <c r="AF11"/>
      <c r="AG11"/>
      <c r="AH11"/>
      <c r="AI11"/>
      <c r="AJ11"/>
      <c r="AK11"/>
      <c r="AL11"/>
      <c r="AM11"/>
      <c r="AN11"/>
      <c r="AO11"/>
      <c r="AP11"/>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25"/>
      <c r="BQ11" s="13"/>
      <c r="BR11" s="13"/>
      <c r="BS11" s="13"/>
      <c r="BT11" s="13"/>
      <c r="BU11" s="13"/>
      <c r="BV11" s="13"/>
      <c r="BW11" s="13"/>
      <c r="BX11" s="13"/>
      <c r="BY11" s="13"/>
      <c r="BZ11" s="25"/>
      <c r="CA11" s="25"/>
      <c r="CB11" s="25"/>
      <c r="CC11" s="25"/>
      <c r="CD11" s="25"/>
      <c r="CE11" s="25"/>
      <c r="CG11" s="25"/>
      <c r="CH11" s="25"/>
      <c r="CI11" s="25"/>
    </row>
    <row r="12" spans="1:87" s="10" customFormat="1" ht="12.75" customHeight="1" x14ac:dyDescent="0.2">
      <c r="A12" s="206">
        <v>2003</v>
      </c>
      <c r="B12" s="45">
        <v>109</v>
      </c>
      <c r="C12" s="421"/>
      <c r="D12" s="45">
        <v>346</v>
      </c>
      <c r="E12" s="421"/>
      <c r="F12" s="45">
        <v>62</v>
      </c>
      <c r="G12" s="421"/>
      <c r="H12" s="45">
        <v>3110</v>
      </c>
      <c r="I12" s="421"/>
      <c r="J12" s="45">
        <v>239</v>
      </c>
      <c r="K12" s="421"/>
      <c r="L12" s="45">
        <v>3866</v>
      </c>
      <c r="M12"/>
      <c r="N12"/>
      <c r="O12"/>
      <c r="P12"/>
      <c r="Q12"/>
      <c r="R12"/>
      <c r="S12"/>
      <c r="T12"/>
      <c r="U12"/>
      <c r="V12"/>
      <c r="W12"/>
      <c r="X12"/>
      <c r="Y12"/>
      <c r="Z12"/>
      <c r="AA12"/>
      <c r="AB12"/>
      <c r="AC12"/>
      <c r="AD12"/>
      <c r="AE12"/>
      <c r="AF12"/>
      <c r="AG12"/>
      <c r="AH12"/>
      <c r="AI12"/>
      <c r="AJ12"/>
      <c r="AK12"/>
      <c r="AL12"/>
      <c r="AM12"/>
      <c r="AN12"/>
      <c r="AO12"/>
      <c r="AP12"/>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25"/>
      <c r="BQ12" s="13"/>
      <c r="BR12" s="13"/>
      <c r="BS12" s="13"/>
      <c r="BT12" s="13"/>
      <c r="BU12" s="13"/>
      <c r="BV12" s="13"/>
      <c r="BW12" s="13"/>
      <c r="BX12" s="13"/>
      <c r="BY12" s="13"/>
      <c r="BZ12" s="25"/>
      <c r="CA12" s="25"/>
      <c r="CB12" s="25"/>
      <c r="CC12" s="25"/>
      <c r="CD12" s="25"/>
      <c r="CE12" s="25"/>
      <c r="CG12" s="25"/>
      <c r="CH12" s="25"/>
      <c r="CI12" s="25"/>
    </row>
    <row r="13" spans="1:87" s="10" customFormat="1" ht="12.75" customHeight="1" x14ac:dyDescent="0.2">
      <c r="A13" s="206">
        <v>2004</v>
      </c>
      <c r="B13" s="45">
        <v>97</v>
      </c>
      <c r="C13" s="421"/>
      <c r="D13" s="45">
        <v>265</v>
      </c>
      <c r="E13" s="421"/>
      <c r="F13" s="45">
        <v>56</v>
      </c>
      <c r="G13" s="421"/>
      <c r="H13" s="45">
        <v>3318</v>
      </c>
      <c r="I13" s="421"/>
      <c r="J13" s="45">
        <v>272</v>
      </c>
      <c r="K13" s="421"/>
      <c r="L13" s="45">
        <v>4008</v>
      </c>
      <c r="M13"/>
      <c r="N13"/>
      <c r="O13"/>
      <c r="P13"/>
      <c r="Q13"/>
      <c r="R13"/>
      <c r="S13"/>
      <c r="T13"/>
      <c r="U13"/>
      <c r="V13"/>
      <c r="W13"/>
      <c r="X13"/>
      <c r="Y13"/>
      <c r="Z13"/>
      <c r="AA13"/>
      <c r="AB13"/>
      <c r="AC13"/>
      <c r="AD13"/>
      <c r="AE13"/>
      <c r="AF13"/>
      <c r="AG13"/>
      <c r="AH13"/>
      <c r="AI13"/>
      <c r="AJ13"/>
      <c r="AK13"/>
      <c r="AL13"/>
      <c r="AM13"/>
      <c r="AN13"/>
      <c r="AO13"/>
      <c r="AP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25"/>
      <c r="BQ13" s="13"/>
      <c r="BR13" s="13"/>
      <c r="BS13" s="13"/>
      <c r="BT13" s="13"/>
      <c r="BU13" s="13"/>
      <c r="BV13" s="13"/>
      <c r="BW13" s="13"/>
      <c r="BX13" s="13"/>
      <c r="BY13" s="13"/>
      <c r="BZ13" s="31"/>
      <c r="CA13" s="31"/>
      <c r="CB13" s="31"/>
      <c r="CC13" s="31"/>
      <c r="CD13" s="31"/>
    </row>
    <row r="14" spans="1:87" s="10" customFormat="1" ht="12.75" customHeight="1" x14ac:dyDescent="0.2">
      <c r="A14" s="206">
        <v>2005</v>
      </c>
      <c r="B14" s="45">
        <v>130</v>
      </c>
      <c r="C14" s="421"/>
      <c r="D14" s="45">
        <v>250</v>
      </c>
      <c r="E14" s="421"/>
      <c r="F14" s="45">
        <v>57</v>
      </c>
      <c r="G14" s="421"/>
      <c r="H14" s="45">
        <v>3455</v>
      </c>
      <c r="I14" s="421"/>
      <c r="J14" s="45">
        <v>303</v>
      </c>
      <c r="K14" s="421"/>
      <c r="L14" s="45">
        <v>4195</v>
      </c>
      <c r="M14"/>
      <c r="N14"/>
      <c r="O14"/>
      <c r="P14"/>
      <c r="Q14"/>
      <c r="R14"/>
      <c r="S14"/>
      <c r="T14"/>
      <c r="U14"/>
      <c r="V14"/>
      <c r="W14"/>
      <c r="X14"/>
      <c r="Y14"/>
      <c r="Z14"/>
      <c r="AA14"/>
      <c r="AB14"/>
      <c r="AC14"/>
      <c r="AD14"/>
      <c r="AE14"/>
      <c r="AF14"/>
      <c r="AG14"/>
      <c r="AH14"/>
      <c r="AI14"/>
      <c r="AJ14"/>
      <c r="AK14"/>
      <c r="AL14"/>
      <c r="AM14"/>
      <c r="AN14"/>
      <c r="AO14"/>
      <c r="AP14"/>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25"/>
      <c r="BQ14" s="13"/>
      <c r="BR14" s="13"/>
      <c r="BS14" s="13"/>
      <c r="BT14" s="13"/>
      <c r="BU14" s="13"/>
      <c r="BV14" s="13"/>
      <c r="BW14" s="13"/>
      <c r="BX14" s="13"/>
      <c r="BY14" s="13"/>
      <c r="BZ14" s="25"/>
      <c r="CA14" s="25"/>
      <c r="CB14" s="25"/>
      <c r="CC14" s="25"/>
      <c r="CD14" s="25"/>
      <c r="CE14" s="25"/>
      <c r="CG14" s="25"/>
      <c r="CH14" s="25"/>
      <c r="CI14" s="25"/>
    </row>
    <row r="15" spans="1:87" s="10" customFormat="1" ht="12.75" customHeight="1" x14ac:dyDescent="0.2">
      <c r="A15" s="206">
        <v>2006</v>
      </c>
      <c r="B15" s="45">
        <v>168</v>
      </c>
      <c r="C15" s="421"/>
      <c r="D15" s="45">
        <v>363</v>
      </c>
      <c r="E15" s="421"/>
      <c r="F15" s="45">
        <v>62</v>
      </c>
      <c r="G15" s="421"/>
      <c r="H15" s="45">
        <v>3578</v>
      </c>
      <c r="I15" s="421"/>
      <c r="J15" s="45">
        <v>312</v>
      </c>
      <c r="K15" s="421"/>
      <c r="L15" s="45">
        <v>4483</v>
      </c>
      <c r="M15"/>
      <c r="N15"/>
      <c r="O15"/>
      <c r="P15"/>
      <c r="Q15"/>
      <c r="R15"/>
      <c r="S15"/>
      <c r="T15"/>
      <c r="U15"/>
      <c r="V15"/>
      <c r="W15"/>
      <c r="X15"/>
      <c r="Y15"/>
      <c r="Z15"/>
      <c r="AA15"/>
      <c r="AB15"/>
      <c r="AC15"/>
      <c r="AD15"/>
      <c r="AE15"/>
      <c r="AF15"/>
      <c r="AG15"/>
      <c r="AH15"/>
      <c r="AI15"/>
      <c r="AJ15"/>
      <c r="AK15"/>
      <c r="AL15"/>
      <c r="AM15"/>
      <c r="AN15"/>
      <c r="AO15"/>
      <c r="AP15"/>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25"/>
      <c r="BQ15" s="13"/>
      <c r="BR15" s="13"/>
      <c r="BS15" s="13"/>
      <c r="BT15" s="13"/>
      <c r="BU15" s="13"/>
      <c r="BV15" s="13"/>
      <c r="BW15" s="13"/>
      <c r="BX15" s="13"/>
      <c r="BY15" s="13"/>
      <c r="BZ15" s="25"/>
      <c r="CA15" s="25"/>
      <c r="CB15" s="25"/>
      <c r="CC15" s="25"/>
      <c r="CD15" s="25"/>
      <c r="CE15" s="25"/>
      <c r="CG15" s="25"/>
      <c r="CH15" s="25"/>
      <c r="CI15" s="25"/>
    </row>
    <row r="16" spans="1:87" s="10" customFormat="1" ht="12.75" customHeight="1" x14ac:dyDescent="0.2">
      <c r="A16" s="206">
        <v>2007</v>
      </c>
      <c r="B16" s="45">
        <v>171</v>
      </c>
      <c r="C16" s="421"/>
      <c r="D16" s="45">
        <v>343</v>
      </c>
      <c r="E16" s="421"/>
      <c r="F16" s="45">
        <v>62</v>
      </c>
      <c r="G16" s="421"/>
      <c r="H16" s="45">
        <v>3666</v>
      </c>
      <c r="I16" s="421"/>
      <c r="J16" s="45">
        <v>516</v>
      </c>
      <c r="K16" s="421"/>
      <c r="L16" s="45">
        <v>4758</v>
      </c>
      <c r="M16"/>
      <c r="N16"/>
      <c r="O16"/>
      <c r="P16"/>
      <c r="Q16"/>
      <c r="R16"/>
      <c r="S16"/>
      <c r="T16"/>
      <c r="U16"/>
      <c r="V16"/>
      <c r="W16"/>
      <c r="X16"/>
      <c r="Y16"/>
      <c r="Z16"/>
      <c r="AA16"/>
      <c r="AB16"/>
      <c r="AC16"/>
      <c r="AD16"/>
      <c r="AE16"/>
      <c r="AF16"/>
      <c r="AG16"/>
      <c r="AH16"/>
      <c r="AI16"/>
      <c r="AJ16"/>
      <c r="AK16"/>
      <c r="AL16"/>
      <c r="AM16"/>
      <c r="AN16"/>
      <c r="AO16"/>
      <c r="AP16"/>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25"/>
      <c r="BQ16" s="13"/>
      <c r="BR16" s="13"/>
      <c r="BS16" s="13"/>
      <c r="BT16" s="13"/>
      <c r="BU16" s="13"/>
      <c r="BV16" s="13"/>
      <c r="BW16" s="13"/>
      <c r="BX16" s="13"/>
      <c r="BY16" s="13"/>
      <c r="BZ16" s="25"/>
      <c r="CA16" s="25"/>
      <c r="CB16" s="25"/>
      <c r="CC16" s="25"/>
      <c r="CD16" s="25"/>
      <c r="CE16" s="25"/>
      <c r="CG16" s="25"/>
      <c r="CH16" s="25"/>
      <c r="CI16" s="25"/>
    </row>
    <row r="17" spans="1:87" s="10" customFormat="1" ht="12.75" customHeight="1" x14ac:dyDescent="0.2">
      <c r="A17" s="206">
        <v>2008</v>
      </c>
      <c r="B17" s="45">
        <v>177</v>
      </c>
      <c r="C17" s="421"/>
      <c r="D17" s="45">
        <v>271</v>
      </c>
      <c r="E17" s="421"/>
      <c r="F17" s="45">
        <v>57</v>
      </c>
      <c r="G17" s="421"/>
      <c r="H17" s="45">
        <v>3264</v>
      </c>
      <c r="I17" s="421"/>
      <c r="J17" s="45">
        <v>704</v>
      </c>
      <c r="K17" s="421"/>
      <c r="L17" s="45">
        <v>4473</v>
      </c>
      <c r="M17"/>
      <c r="N17"/>
      <c r="O17"/>
      <c r="P17"/>
      <c r="Q17"/>
      <c r="R17"/>
      <c r="S17"/>
      <c r="T17"/>
      <c r="U17"/>
      <c r="V17"/>
      <c r="W17"/>
      <c r="X17"/>
      <c r="Y17"/>
      <c r="Z17"/>
      <c r="AA17"/>
      <c r="AB17"/>
      <c r="AC17"/>
      <c r="AD17"/>
      <c r="AE17"/>
      <c r="AF17"/>
      <c r="AG17"/>
      <c r="AH17"/>
      <c r="AI17"/>
      <c r="AJ17"/>
      <c r="AK17"/>
      <c r="AL17"/>
      <c r="AM17"/>
      <c r="AN17"/>
      <c r="AO17"/>
      <c r="AP17"/>
      <c r="AQ17" s="13"/>
      <c r="AR17" s="13"/>
      <c r="AS17" s="13"/>
      <c r="AT17" s="13"/>
      <c r="AU17" s="13"/>
      <c r="AV17" s="13"/>
      <c r="AW17" s="13"/>
      <c r="AX17" s="13"/>
      <c r="AY17" s="13"/>
      <c r="AZ17" s="13"/>
      <c r="BA17" s="13"/>
      <c r="BB17" s="13"/>
      <c r="BC17" s="13"/>
      <c r="BD17" s="13"/>
      <c r="BE17" s="13"/>
      <c r="BF17" s="13"/>
      <c r="BG17" s="13"/>
      <c r="BH17" s="13"/>
      <c r="BI17" s="13"/>
      <c r="BJ17" s="13"/>
      <c r="BK17" s="13"/>
      <c r="BL17" s="13"/>
      <c r="BM17" s="13"/>
      <c r="BN17" s="13"/>
      <c r="BO17" s="13"/>
      <c r="BP17" s="25"/>
      <c r="BQ17" s="13"/>
      <c r="BR17" s="13"/>
      <c r="BS17" s="13"/>
      <c r="BT17" s="13"/>
      <c r="BU17" s="13"/>
      <c r="BV17" s="13"/>
      <c r="BW17" s="13"/>
      <c r="BX17" s="13"/>
      <c r="BY17" s="13"/>
      <c r="BZ17" s="25"/>
      <c r="CA17" s="25"/>
      <c r="CB17" s="25"/>
      <c r="CC17" s="25"/>
      <c r="CD17" s="25"/>
      <c r="CE17" s="25"/>
      <c r="CG17" s="25"/>
      <c r="CH17" s="25"/>
      <c r="CI17" s="25"/>
    </row>
    <row r="18" spans="1:87" s="10" customFormat="1" ht="12.75" customHeight="1" x14ac:dyDescent="0.2">
      <c r="A18" s="206">
        <v>2009</v>
      </c>
      <c r="B18" s="46">
        <v>222</v>
      </c>
      <c r="C18" s="371"/>
      <c r="D18" s="46">
        <v>201</v>
      </c>
      <c r="E18" s="371"/>
      <c r="F18" s="46">
        <v>89</v>
      </c>
      <c r="G18" s="371"/>
      <c r="H18" s="46">
        <v>2533</v>
      </c>
      <c r="I18" s="371"/>
      <c r="J18" s="46">
        <v>509</v>
      </c>
      <c r="K18" s="371"/>
      <c r="L18" s="46">
        <v>3554</v>
      </c>
      <c r="M18"/>
      <c r="N18"/>
      <c r="O18"/>
      <c r="P18"/>
      <c r="Q18"/>
      <c r="R18"/>
      <c r="S18"/>
      <c r="T18"/>
      <c r="U18"/>
      <c r="V18"/>
      <c r="W18"/>
      <c r="X18"/>
      <c r="Y18"/>
      <c r="Z18"/>
      <c r="AA18"/>
      <c r="AB18"/>
      <c r="AC18"/>
      <c r="AD18"/>
      <c r="AE18"/>
      <c r="AF18"/>
      <c r="AG18"/>
      <c r="AH18"/>
      <c r="AI18"/>
      <c r="AJ18"/>
      <c r="AK18"/>
      <c r="AL18"/>
      <c r="AM18"/>
      <c r="AN18"/>
      <c r="AO18"/>
      <c r="AP18"/>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25"/>
      <c r="BQ18" s="13"/>
      <c r="BR18" s="13"/>
      <c r="BS18" s="13"/>
      <c r="BT18" s="13"/>
      <c r="BU18" s="13"/>
      <c r="BV18" s="13"/>
      <c r="BW18" s="13"/>
      <c r="BX18" s="13"/>
      <c r="BY18" s="13"/>
      <c r="BZ18" s="25"/>
      <c r="CA18" s="25"/>
      <c r="CB18" s="25"/>
      <c r="CC18" s="25"/>
      <c r="CD18" s="25"/>
      <c r="CE18" s="25"/>
      <c r="CG18" s="25"/>
      <c r="CH18" s="25"/>
      <c r="CI18" s="25"/>
    </row>
    <row r="19" spans="1:87" s="10" customFormat="1" ht="12.75" customHeight="1" x14ac:dyDescent="0.2">
      <c r="A19" s="206">
        <v>2010</v>
      </c>
      <c r="B19" s="46">
        <v>177</v>
      </c>
      <c r="C19" s="371"/>
      <c r="D19" s="46">
        <v>243</v>
      </c>
      <c r="E19" s="371"/>
      <c r="F19" s="46">
        <v>24</v>
      </c>
      <c r="G19" s="371"/>
      <c r="H19" s="46">
        <v>2958</v>
      </c>
      <c r="I19" s="371"/>
      <c r="J19" s="46">
        <v>497</v>
      </c>
      <c r="K19" s="371"/>
      <c r="L19" s="46">
        <v>3899</v>
      </c>
      <c r="M19"/>
      <c r="N19"/>
      <c r="O19"/>
      <c r="P19"/>
      <c r="Q19"/>
      <c r="R19"/>
      <c r="S19"/>
      <c r="T19"/>
      <c r="U19"/>
      <c r="V19"/>
      <c r="W19"/>
      <c r="X19"/>
      <c r="Y19"/>
      <c r="Z19"/>
      <c r="AA19"/>
      <c r="AB19"/>
      <c r="AC19"/>
      <c r="AD19"/>
      <c r="AE19"/>
      <c r="AF19"/>
      <c r="AG19"/>
      <c r="AH19"/>
      <c r="AI19"/>
      <c r="AJ19"/>
      <c r="AK19"/>
      <c r="AL19"/>
      <c r="AM19"/>
      <c r="AN19"/>
      <c r="AO19"/>
      <c r="AP19"/>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25"/>
      <c r="BQ19" s="13"/>
      <c r="BR19" s="13"/>
      <c r="BS19" s="13"/>
      <c r="BT19" s="13"/>
      <c r="BU19" s="13"/>
      <c r="BV19" s="13"/>
      <c r="BW19" s="13"/>
      <c r="BX19" s="13"/>
      <c r="BY19" s="13"/>
      <c r="BZ19" s="25"/>
      <c r="CA19" s="25"/>
      <c r="CB19" s="25"/>
      <c r="CC19" s="25"/>
      <c r="CD19" s="25"/>
      <c r="CE19" s="25"/>
      <c r="CG19" s="25"/>
      <c r="CH19" s="25"/>
      <c r="CI19" s="25"/>
    </row>
    <row r="20" spans="1:87" s="10" customFormat="1" ht="12.75" customHeight="1" x14ac:dyDescent="0.2">
      <c r="A20" s="206">
        <v>2011</v>
      </c>
      <c r="B20" s="46">
        <v>428</v>
      </c>
      <c r="C20" s="371"/>
      <c r="D20" s="46">
        <v>296</v>
      </c>
      <c r="E20" s="371"/>
      <c r="F20" s="46">
        <v>46</v>
      </c>
      <c r="G20" s="371"/>
      <c r="H20" s="46">
        <v>3336</v>
      </c>
      <c r="I20" s="371"/>
      <c r="J20" s="46">
        <v>517</v>
      </c>
      <c r="K20" s="371"/>
      <c r="L20" s="46">
        <v>4623</v>
      </c>
      <c r="M20"/>
      <c r="N20"/>
      <c r="O20"/>
      <c r="P20"/>
      <c r="Q20"/>
      <c r="R20"/>
      <c r="S20"/>
      <c r="T20"/>
      <c r="U20"/>
      <c r="V20"/>
      <c r="W20"/>
      <c r="X20"/>
      <c r="Y20"/>
      <c r="Z20"/>
      <c r="AA20"/>
      <c r="AB20"/>
      <c r="AC20"/>
      <c r="AD20"/>
      <c r="AE20"/>
      <c r="AF20"/>
      <c r="AG20"/>
      <c r="AH20"/>
      <c r="AI20"/>
      <c r="AJ20"/>
      <c r="AK20"/>
      <c r="AL20"/>
      <c r="AM20"/>
      <c r="AN20"/>
      <c r="AO20"/>
      <c r="AP20"/>
      <c r="AQ20" s="13"/>
      <c r="AR20" s="13"/>
      <c r="AS20" s="13"/>
      <c r="AT20" s="13"/>
      <c r="AU20" s="13"/>
      <c r="AV20" s="13"/>
      <c r="AW20" s="13"/>
      <c r="AX20" s="13"/>
      <c r="AY20" s="13"/>
      <c r="AZ20" s="13"/>
      <c r="BA20" s="13"/>
      <c r="BB20" s="13"/>
      <c r="BC20" s="13"/>
      <c r="BD20" s="13"/>
      <c r="BE20" s="13"/>
      <c r="BF20" s="13"/>
      <c r="BG20" s="13"/>
      <c r="BH20" s="13"/>
      <c r="BI20" s="13"/>
      <c r="BJ20" s="13"/>
      <c r="BK20" s="13"/>
      <c r="BL20" s="13"/>
      <c r="BM20" s="13"/>
      <c r="BN20" s="13"/>
      <c r="BO20" s="13"/>
      <c r="BP20" s="25"/>
      <c r="BQ20" s="13"/>
      <c r="BR20" s="13"/>
      <c r="BS20" s="13"/>
      <c r="BT20" s="13"/>
      <c r="BU20" s="13"/>
      <c r="BV20" s="13"/>
      <c r="BW20" s="13"/>
      <c r="BX20" s="13"/>
      <c r="BY20" s="13"/>
      <c r="BZ20" s="25"/>
      <c r="CA20" s="25"/>
      <c r="CB20" s="25"/>
      <c r="CC20" s="25"/>
      <c r="CD20" s="25"/>
      <c r="CE20" s="25"/>
      <c r="CG20" s="25"/>
      <c r="CH20" s="25"/>
      <c r="CI20" s="25"/>
    </row>
    <row r="21" spans="1:87" s="10" customFormat="1" ht="12.75" customHeight="1" x14ac:dyDescent="0.2">
      <c r="A21" s="206">
        <v>2012</v>
      </c>
      <c r="B21" s="46">
        <v>466</v>
      </c>
      <c r="C21" s="371"/>
      <c r="D21" s="46">
        <v>224</v>
      </c>
      <c r="E21" s="371"/>
      <c r="F21" s="46">
        <v>92</v>
      </c>
      <c r="G21" s="371"/>
      <c r="H21" s="46">
        <v>2673</v>
      </c>
      <c r="I21" s="371"/>
      <c r="J21" s="46">
        <v>533</v>
      </c>
      <c r="K21" s="371"/>
      <c r="L21" s="46">
        <v>3988</v>
      </c>
      <c r="M21"/>
      <c r="N21"/>
      <c r="O21"/>
      <c r="P21"/>
      <c r="Q21"/>
      <c r="R21"/>
      <c r="S21"/>
      <c r="T21"/>
      <c r="U21"/>
      <c r="V21"/>
      <c r="W21"/>
      <c r="X21"/>
      <c r="Y21"/>
      <c r="Z21"/>
      <c r="AA21"/>
      <c r="AB21"/>
      <c r="AC21"/>
      <c r="AD21"/>
      <c r="AE21"/>
      <c r="AF21"/>
      <c r="AG21"/>
      <c r="AH21"/>
      <c r="AI21"/>
      <c r="AJ21"/>
      <c r="AK21"/>
      <c r="AL21"/>
      <c r="AM21"/>
      <c r="AN21"/>
      <c r="AO21"/>
      <c r="AP21"/>
      <c r="AQ21" s="13"/>
      <c r="AR21" s="13"/>
      <c r="AS21" s="13"/>
      <c r="AT21" s="13"/>
      <c r="AU21" s="13"/>
      <c r="AV21" s="13"/>
      <c r="AW21" s="13"/>
      <c r="AX21" s="13"/>
      <c r="AY21" s="13"/>
      <c r="AZ21" s="13"/>
      <c r="BA21" s="13"/>
      <c r="BB21" s="13"/>
      <c r="BC21" s="13"/>
      <c r="BD21" s="13"/>
      <c r="BE21" s="13"/>
      <c r="BF21" s="13"/>
      <c r="BG21" s="13"/>
      <c r="BH21" s="13"/>
      <c r="BI21" s="13"/>
      <c r="BJ21" s="13"/>
      <c r="BK21" s="13"/>
      <c r="BL21" s="13"/>
      <c r="BM21" s="13"/>
      <c r="BN21" s="13"/>
      <c r="BO21" s="13"/>
      <c r="BP21" s="25"/>
      <c r="BQ21" s="13"/>
      <c r="BR21" s="13"/>
      <c r="BS21" s="13"/>
      <c r="BT21" s="13"/>
      <c r="BU21" s="13"/>
      <c r="BV21" s="13"/>
      <c r="BW21" s="13"/>
      <c r="BX21" s="13"/>
      <c r="BY21" s="13"/>
      <c r="BZ21" s="25"/>
      <c r="CA21" s="25"/>
      <c r="CB21" s="25"/>
      <c r="CC21" s="25"/>
      <c r="CD21" s="25"/>
      <c r="CE21" s="25"/>
      <c r="CG21" s="25"/>
      <c r="CH21" s="25"/>
      <c r="CI21" s="25"/>
    </row>
    <row r="22" spans="1:87" s="10" customFormat="1" ht="12.75" customHeight="1" x14ac:dyDescent="0.2">
      <c r="A22" s="206">
        <v>2013</v>
      </c>
      <c r="B22" s="46">
        <v>633</v>
      </c>
      <c r="C22" s="371"/>
      <c r="D22" s="46">
        <v>208</v>
      </c>
      <c r="E22" s="371"/>
      <c r="F22" s="46">
        <v>86</v>
      </c>
      <c r="G22" s="371"/>
      <c r="H22" s="46">
        <v>2398</v>
      </c>
      <c r="I22" s="371"/>
      <c r="J22" s="46">
        <v>457</v>
      </c>
      <c r="K22" s="371"/>
      <c r="L22" s="46">
        <v>3782</v>
      </c>
      <c r="M22"/>
      <c r="N22"/>
      <c r="O22"/>
      <c r="P22"/>
      <c r="Q22"/>
      <c r="R22"/>
      <c r="S22"/>
      <c r="T22"/>
      <c r="U22"/>
      <c r="V22"/>
      <c r="W22"/>
      <c r="X22"/>
      <c r="Y22"/>
      <c r="Z22"/>
      <c r="AA22"/>
      <c r="AB22"/>
      <c r="AC22"/>
      <c r="AD22"/>
      <c r="AE22"/>
      <c r="AF22"/>
      <c r="AG22"/>
      <c r="AH22"/>
      <c r="AI22"/>
      <c r="AJ22"/>
      <c r="AK22"/>
      <c r="AL22"/>
      <c r="AM22"/>
      <c r="AN22"/>
      <c r="AO22"/>
      <c r="AP22"/>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13"/>
      <c r="BO22" s="13"/>
      <c r="BP22" s="25"/>
      <c r="BQ22" s="13"/>
      <c r="BR22" s="13"/>
      <c r="BS22" s="13"/>
      <c r="BT22" s="13"/>
      <c r="BU22" s="13"/>
      <c r="BV22" s="13"/>
      <c r="BW22" s="13"/>
      <c r="BX22" s="13"/>
      <c r="BY22" s="13"/>
      <c r="BZ22" s="25"/>
      <c r="CA22" s="25"/>
      <c r="CB22" s="25"/>
      <c r="CC22" s="25"/>
      <c r="CD22" s="25"/>
      <c r="CE22" s="25"/>
      <c r="CG22" s="25"/>
      <c r="CH22" s="25"/>
      <c r="CI22" s="25"/>
    </row>
    <row r="23" spans="1:87" s="10" customFormat="1" ht="12.75" customHeight="1" x14ac:dyDescent="0.2">
      <c r="A23" s="206">
        <v>2014</v>
      </c>
      <c r="B23" s="46">
        <v>1115</v>
      </c>
      <c r="C23" s="371"/>
      <c r="D23" s="46">
        <v>233</v>
      </c>
      <c r="E23" s="371"/>
      <c r="F23" s="46">
        <v>94</v>
      </c>
      <c r="G23" s="371"/>
      <c r="H23" s="46">
        <v>2230</v>
      </c>
      <c r="I23" s="371"/>
      <c r="J23" s="46">
        <v>547</v>
      </c>
      <c r="K23" s="371"/>
      <c r="L23" s="46">
        <v>4219</v>
      </c>
      <c r="M23"/>
      <c r="N23"/>
      <c r="O23"/>
      <c r="P23"/>
      <c r="Q23"/>
      <c r="R23"/>
      <c r="S23"/>
      <c r="T23"/>
      <c r="U23"/>
      <c r="V23"/>
      <c r="W23"/>
      <c r="X23"/>
      <c r="Y23"/>
      <c r="Z23"/>
      <c r="AA23"/>
      <c r="AB23"/>
      <c r="AC23"/>
      <c r="AD23"/>
      <c r="AE23"/>
      <c r="AF23"/>
      <c r="AG23"/>
      <c r="AH23"/>
      <c r="AI23"/>
      <c r="AJ23"/>
      <c r="AK23"/>
      <c r="AL23"/>
      <c r="AM23"/>
      <c r="AN23"/>
      <c r="AO23"/>
      <c r="AP2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13"/>
      <c r="BO23" s="13"/>
      <c r="BP23" s="25"/>
      <c r="BQ23" s="13"/>
      <c r="BR23" s="13"/>
      <c r="BS23" s="13"/>
      <c r="BT23" s="13"/>
      <c r="BU23" s="13"/>
      <c r="BV23" s="13"/>
      <c r="BW23" s="13"/>
      <c r="BX23" s="13"/>
      <c r="BY23" s="13"/>
      <c r="BZ23" s="25"/>
      <c r="CA23" s="25"/>
      <c r="CB23" s="25"/>
      <c r="CC23" s="25"/>
      <c r="CD23" s="25"/>
      <c r="CE23" s="25"/>
      <c r="CG23" s="25"/>
      <c r="CH23" s="25"/>
      <c r="CI23" s="25"/>
    </row>
    <row r="24" spans="1:87" s="10" customFormat="1" ht="12.75" customHeight="1" x14ac:dyDescent="0.2">
      <c r="A24" s="206">
        <v>2015</v>
      </c>
      <c r="B24" s="46">
        <v>2000</v>
      </c>
      <c r="C24" s="371"/>
      <c r="D24" s="46">
        <v>238</v>
      </c>
      <c r="E24" s="371"/>
      <c r="F24" s="46">
        <v>160</v>
      </c>
      <c r="G24" s="371"/>
      <c r="H24" s="46">
        <v>2128</v>
      </c>
      <c r="I24" s="371"/>
      <c r="J24" s="46">
        <v>676</v>
      </c>
      <c r="K24" s="371"/>
      <c r="L24" s="46">
        <v>5202</v>
      </c>
      <c r="M24"/>
      <c r="N24"/>
      <c r="O24"/>
      <c r="P24"/>
      <c r="Q24"/>
      <c r="R24"/>
      <c r="S24"/>
      <c r="T24"/>
      <c r="U24"/>
      <c r="V24"/>
      <c r="W24"/>
      <c r="X24"/>
      <c r="Y24"/>
      <c r="Z24"/>
      <c r="AA24"/>
      <c r="AB24"/>
      <c r="AC24"/>
      <c r="AD24"/>
      <c r="AE24"/>
      <c r="AF24"/>
      <c r="AG24"/>
      <c r="AH24"/>
      <c r="AI24"/>
      <c r="AJ24"/>
      <c r="AK24"/>
      <c r="AL24"/>
      <c r="AM24"/>
      <c r="AN24"/>
      <c r="AO24"/>
      <c r="AP24"/>
      <c r="AQ24" s="13"/>
      <c r="AR24" s="13"/>
      <c r="AS24" s="13"/>
      <c r="AT24" s="13"/>
      <c r="AU24" s="13"/>
      <c r="AV24" s="13"/>
      <c r="AW24" s="13"/>
      <c r="AX24" s="13"/>
      <c r="AY24" s="13"/>
      <c r="AZ24" s="13"/>
      <c r="BA24" s="13"/>
      <c r="BB24" s="13"/>
      <c r="BC24" s="13"/>
      <c r="BD24" s="13"/>
      <c r="BE24" s="13"/>
      <c r="BF24" s="13"/>
      <c r="BG24" s="13"/>
      <c r="BH24" s="13"/>
      <c r="BI24" s="13"/>
      <c r="BJ24" s="13"/>
      <c r="BK24" s="13"/>
      <c r="BL24" s="13"/>
      <c r="BM24" s="13"/>
      <c r="BN24" s="13"/>
      <c r="BO24" s="13"/>
      <c r="BP24" s="25"/>
      <c r="BQ24" s="13"/>
      <c r="BR24" s="13"/>
      <c r="BS24" s="13"/>
      <c r="BT24" s="13"/>
      <c r="BU24" s="13"/>
      <c r="BV24" s="13"/>
      <c r="BW24" s="13"/>
      <c r="BX24" s="13"/>
      <c r="BY24" s="13"/>
      <c r="BZ24" s="25"/>
      <c r="CA24" s="25"/>
      <c r="CB24" s="25"/>
      <c r="CC24" s="25"/>
      <c r="CD24" s="25"/>
      <c r="CE24" s="25"/>
      <c r="CG24" s="25"/>
      <c r="CH24" s="25"/>
      <c r="CI24" s="25"/>
    </row>
    <row r="25" spans="1:87" s="10" customFormat="1" ht="12.75" customHeight="1" x14ac:dyDescent="0.2">
      <c r="A25" s="206">
        <v>2016</v>
      </c>
      <c r="B25" s="46">
        <v>5300</v>
      </c>
      <c r="C25" s="371"/>
      <c r="D25" s="46">
        <v>323</v>
      </c>
      <c r="E25" s="371"/>
      <c r="F25" s="46">
        <v>161</v>
      </c>
      <c r="G25" s="371"/>
      <c r="H25" s="46">
        <v>2462</v>
      </c>
      <c r="I25" s="371"/>
      <c r="J25" s="46">
        <v>744</v>
      </c>
      <c r="K25" s="371"/>
      <c r="L25" s="46">
        <v>8990</v>
      </c>
      <c r="M25"/>
      <c r="N25"/>
      <c r="O25"/>
      <c r="P25"/>
      <c r="Q25"/>
      <c r="R25"/>
      <c r="S25"/>
      <c r="T25"/>
      <c r="U25"/>
      <c r="V25"/>
      <c r="W25"/>
      <c r="X25"/>
      <c r="Y25"/>
      <c r="Z25"/>
      <c r="AA25"/>
      <c r="AB25"/>
      <c r="AC25"/>
      <c r="AD25"/>
      <c r="AE25"/>
      <c r="AF25"/>
      <c r="AG25"/>
      <c r="AH25"/>
      <c r="AI25"/>
      <c r="AJ25"/>
      <c r="AK25"/>
      <c r="AL25"/>
      <c r="AM25"/>
      <c r="AN25"/>
      <c r="AO25"/>
      <c r="AP25"/>
      <c r="AQ25" s="13"/>
      <c r="AR25" s="13"/>
      <c r="AS25" s="13"/>
      <c r="AT25" s="13"/>
      <c r="AU25" s="13"/>
      <c r="AV25" s="13"/>
      <c r="AW25" s="13"/>
      <c r="AX25" s="13"/>
      <c r="AY25" s="13"/>
      <c r="AZ25" s="13"/>
      <c r="BA25" s="13"/>
      <c r="BB25" s="13"/>
      <c r="BC25" s="13"/>
      <c r="BD25" s="13"/>
      <c r="BE25" s="13"/>
      <c r="BF25" s="13"/>
      <c r="BG25" s="13"/>
      <c r="BH25" s="13"/>
      <c r="BI25" s="13"/>
      <c r="BJ25" s="13"/>
      <c r="BK25" s="13"/>
      <c r="BL25" s="13"/>
      <c r="BM25" s="13"/>
      <c r="BN25" s="13"/>
      <c r="BO25" s="13"/>
      <c r="BP25" s="25"/>
      <c r="BQ25" s="13"/>
      <c r="BR25" s="13"/>
      <c r="BS25" s="13"/>
      <c r="BT25" s="13"/>
      <c r="BU25" s="13"/>
      <c r="BV25" s="13"/>
      <c r="BW25" s="13"/>
      <c r="BX25" s="13"/>
      <c r="BY25" s="13"/>
      <c r="BZ25" s="25"/>
      <c r="CA25" s="25"/>
      <c r="CB25" s="25"/>
      <c r="CC25" s="25"/>
      <c r="CD25" s="25"/>
      <c r="CE25" s="25"/>
      <c r="CG25" s="25"/>
      <c r="CH25" s="25"/>
      <c r="CI25" s="25"/>
    </row>
    <row r="26" spans="1:87" s="10" customFormat="1" ht="12.75" customHeight="1" x14ac:dyDescent="0.2">
      <c r="A26" s="206">
        <v>2017</v>
      </c>
      <c r="B26" s="46">
        <v>5245</v>
      </c>
      <c r="C26" s="371"/>
      <c r="D26" s="46">
        <v>240</v>
      </c>
      <c r="E26" s="371"/>
      <c r="F26" s="46">
        <v>146</v>
      </c>
      <c r="G26" s="371"/>
      <c r="H26" s="46">
        <v>2088</v>
      </c>
      <c r="I26" s="371"/>
      <c r="J26" s="46">
        <v>811</v>
      </c>
      <c r="K26" s="371"/>
      <c r="L26" s="46">
        <v>8530</v>
      </c>
      <c r="M26"/>
      <c r="N26"/>
      <c r="O26"/>
      <c r="P26"/>
      <c r="Q26"/>
      <c r="R26"/>
      <c r="S26"/>
      <c r="T26"/>
      <c r="U26"/>
      <c r="V26"/>
      <c r="W26"/>
      <c r="X26"/>
      <c r="Y26"/>
      <c r="Z26"/>
      <c r="AA26"/>
      <c r="AB26"/>
      <c r="AC26"/>
      <c r="AD26"/>
      <c r="AE26"/>
      <c r="AF26"/>
      <c r="AG26"/>
      <c r="AH26"/>
      <c r="AI26"/>
      <c r="AJ26"/>
      <c r="AK26"/>
      <c r="AL26"/>
      <c r="AM26"/>
      <c r="AN26"/>
      <c r="AO26"/>
      <c r="AP26"/>
      <c r="AQ26" s="13"/>
      <c r="AR26" s="13"/>
      <c r="AS26" s="13"/>
      <c r="AT26" s="13"/>
      <c r="AU26" s="13"/>
      <c r="AV26" s="13"/>
      <c r="AW26" s="13"/>
      <c r="AX26" s="13"/>
      <c r="AY26" s="13"/>
      <c r="AZ26" s="13"/>
      <c r="BA26" s="13"/>
      <c r="BB26" s="13"/>
      <c r="BC26" s="13"/>
      <c r="BD26" s="13"/>
      <c r="BE26" s="13"/>
      <c r="BF26" s="13"/>
      <c r="BG26" s="13"/>
      <c r="BH26" s="13"/>
      <c r="BI26" s="13"/>
      <c r="BJ26" s="13"/>
      <c r="BK26" s="13"/>
      <c r="BL26" s="13"/>
      <c r="BM26" s="13"/>
      <c r="BN26" s="13"/>
      <c r="BO26" s="13"/>
      <c r="BP26" s="25"/>
      <c r="BQ26" s="13"/>
      <c r="BR26" s="13"/>
      <c r="BS26" s="13"/>
      <c r="BT26" s="13"/>
      <c r="BU26" s="13"/>
      <c r="BV26" s="13"/>
      <c r="BW26" s="13"/>
      <c r="BX26" s="13"/>
      <c r="BY26" s="13"/>
      <c r="BZ26" s="25"/>
      <c r="CA26" s="25"/>
      <c r="CB26" s="25"/>
      <c r="CC26" s="25"/>
      <c r="CD26" s="25"/>
      <c r="CE26" s="25"/>
      <c r="CG26" s="25"/>
      <c r="CH26" s="25"/>
      <c r="CI26" s="25"/>
    </row>
    <row r="27" spans="1:87" s="10" customFormat="1" ht="12.75" customHeight="1" x14ac:dyDescent="0.2">
      <c r="A27" s="206">
        <v>2018</v>
      </c>
      <c r="B27" s="46">
        <v>3066</v>
      </c>
      <c r="C27" s="371"/>
      <c r="D27" s="46">
        <v>195</v>
      </c>
      <c r="E27" s="371"/>
      <c r="F27" s="46">
        <v>69</v>
      </c>
      <c r="G27" s="371"/>
      <c r="H27" s="46">
        <v>1302</v>
      </c>
      <c r="I27" s="371"/>
      <c r="J27" s="46">
        <v>583</v>
      </c>
      <c r="K27" s="371"/>
      <c r="L27" s="46">
        <v>5215</v>
      </c>
      <c r="M27"/>
      <c r="N27"/>
      <c r="O27"/>
      <c r="P27"/>
      <c r="Q27"/>
      <c r="R27"/>
      <c r="S27"/>
      <c r="T27"/>
      <c r="U27"/>
      <c r="V27"/>
      <c r="W27"/>
      <c r="X27"/>
      <c r="Y27"/>
      <c r="Z27"/>
      <c r="AA27"/>
      <c r="AB27"/>
      <c r="AC27"/>
      <c r="AD27"/>
      <c r="AE27"/>
      <c r="AF27"/>
      <c r="AG27"/>
      <c r="AH27"/>
      <c r="AI27"/>
      <c r="AJ27"/>
      <c r="AK27"/>
      <c r="AL27"/>
      <c r="AM27"/>
      <c r="AN27"/>
      <c r="AO27"/>
      <c r="AP27"/>
      <c r="AV27" s="13"/>
      <c r="AW27" s="13"/>
      <c r="AX27" s="13"/>
      <c r="AY27" s="13"/>
      <c r="AZ27" s="13"/>
      <c r="BA27" s="13"/>
      <c r="BB27" s="13"/>
      <c r="BC27" s="13"/>
      <c r="BD27" s="13"/>
      <c r="BE27" s="13"/>
      <c r="BF27" s="13"/>
      <c r="BG27" s="13"/>
      <c r="BH27" s="13"/>
      <c r="BI27" s="13"/>
      <c r="BJ27" s="13"/>
      <c r="BK27" s="13"/>
      <c r="BL27" s="13"/>
      <c r="BM27" s="13"/>
      <c r="BN27" s="13"/>
      <c r="BO27" s="13"/>
      <c r="BP27" s="25"/>
      <c r="BQ27" s="13"/>
      <c r="BR27" s="13"/>
      <c r="BS27" s="13"/>
      <c r="BT27" s="13"/>
      <c r="BU27" s="13"/>
      <c r="BV27" s="13"/>
      <c r="BW27" s="13"/>
      <c r="BX27" s="13"/>
      <c r="BY27" s="13"/>
      <c r="BZ27" s="25"/>
      <c r="CA27" s="25"/>
      <c r="CB27" s="25"/>
      <c r="CC27" s="25"/>
      <c r="CD27" s="25"/>
      <c r="CE27" s="25"/>
      <c r="CG27" s="25"/>
      <c r="CH27" s="25"/>
      <c r="CI27" s="25"/>
    </row>
    <row r="28" spans="1:87" ht="12.75" customHeight="1" x14ac:dyDescent="0.2">
      <c r="A28" s="187" t="s">
        <v>39</v>
      </c>
      <c r="B28" s="46">
        <v>0</v>
      </c>
      <c r="C28" s="371"/>
      <c r="D28" s="46">
        <v>3</v>
      </c>
      <c r="E28" s="371"/>
      <c r="F28" s="46">
        <v>3</v>
      </c>
      <c r="G28" s="371"/>
      <c r="H28" s="46">
        <v>5</v>
      </c>
      <c r="I28" s="371"/>
      <c r="J28" s="46">
        <v>0</v>
      </c>
      <c r="K28" s="371"/>
      <c r="L28" s="46">
        <v>11</v>
      </c>
      <c r="M28"/>
      <c r="N28"/>
      <c r="AB28"/>
      <c r="AC28"/>
      <c r="AD28"/>
      <c r="AE28"/>
      <c r="AF28"/>
      <c r="AG28"/>
      <c r="AH28"/>
      <c r="AI28"/>
      <c r="AJ28"/>
      <c r="AK28"/>
      <c r="AL28"/>
      <c r="AM28"/>
      <c r="AN28"/>
      <c r="AO28"/>
      <c r="AP28"/>
      <c r="AS28" s="11"/>
      <c r="AT28" s="11"/>
      <c r="AU28" s="11"/>
      <c r="AV28" s="11"/>
      <c r="AW28" s="11"/>
      <c r="AX28" s="11"/>
      <c r="AY28" s="11"/>
      <c r="BK28" s="13"/>
      <c r="BL28" s="13"/>
      <c r="BM28" s="13"/>
      <c r="BN28" s="13"/>
      <c r="BO28" s="13"/>
      <c r="BP28" s="25"/>
      <c r="BQ28" s="13"/>
      <c r="BR28" s="13"/>
      <c r="BS28" s="13"/>
      <c r="BT28" s="25"/>
    </row>
    <row r="29" spans="1:87" s="3" customFormat="1" ht="12.75" customHeight="1" x14ac:dyDescent="0.2">
      <c r="A29" s="128" t="s">
        <v>48</v>
      </c>
      <c r="B29" s="53">
        <f>SUM(B8:B28)</f>
        <v>34269</v>
      </c>
      <c r="C29" s="53" t="s">
        <v>452</v>
      </c>
      <c r="D29" s="53">
        <f t="shared" ref="D29:L29" si="0">SUM(D8:D28)</f>
        <v>96123</v>
      </c>
      <c r="E29" s="53"/>
      <c r="F29" s="53">
        <f t="shared" si="0"/>
        <v>39313</v>
      </c>
      <c r="G29" s="53"/>
      <c r="H29" s="53">
        <f t="shared" si="0"/>
        <v>156826</v>
      </c>
      <c r="I29" s="53"/>
      <c r="J29" s="53">
        <f t="shared" si="0"/>
        <v>11380</v>
      </c>
      <c r="K29" s="53"/>
      <c r="L29" s="53">
        <f t="shared" si="0"/>
        <v>337911</v>
      </c>
      <c r="M29"/>
      <c r="N29"/>
      <c r="O29"/>
      <c r="P29"/>
      <c r="Q29"/>
      <c r="R29"/>
      <c r="S29"/>
      <c r="T29"/>
      <c r="U29"/>
      <c r="V29"/>
      <c r="W29"/>
      <c r="X29"/>
      <c r="Y29"/>
      <c r="Z29"/>
      <c r="AA29"/>
    </row>
    <row r="30" spans="1:87" ht="12.75" customHeight="1" x14ac:dyDescent="0.2">
      <c r="B30" s="13"/>
      <c r="C30" s="13"/>
      <c r="D30" s="13"/>
      <c r="E30" s="13"/>
      <c r="F30" s="13"/>
      <c r="G30" s="13"/>
      <c r="H30" s="13"/>
      <c r="I30" s="13"/>
      <c r="J30" s="13"/>
      <c r="K30" s="13"/>
      <c r="L30" s="13"/>
      <c r="M30"/>
      <c r="N30"/>
    </row>
    <row r="31" spans="1:87" ht="12.75" customHeight="1" x14ac:dyDescent="0.2">
      <c r="M31"/>
      <c r="N31"/>
    </row>
    <row r="32" spans="1:87" ht="12.75" customHeight="1" x14ac:dyDescent="0.2">
      <c r="M32"/>
      <c r="N32"/>
    </row>
    <row r="33" spans="1:37" ht="12.75" customHeight="1" x14ac:dyDescent="0.2">
      <c r="H33" s="3"/>
      <c r="I33" s="3"/>
      <c r="J33" s="3"/>
      <c r="K33" s="3"/>
      <c r="L33" s="3"/>
      <c r="M33"/>
      <c r="N33"/>
    </row>
    <row r="34" spans="1:37" s="3" customFormat="1" ht="12.75" customHeight="1" x14ac:dyDescent="0.2">
      <c r="A34" s="108" t="s">
        <v>186</v>
      </c>
      <c r="B34" s="17"/>
      <c r="C34" s="17"/>
      <c r="D34" s="17"/>
      <c r="H34" s="160"/>
      <c r="I34" s="160"/>
      <c r="J34" s="160"/>
      <c r="K34" s="160"/>
      <c r="L34" s="160"/>
      <c r="M34"/>
      <c r="N34"/>
      <c r="O34"/>
      <c r="P34"/>
      <c r="Q34"/>
      <c r="R34"/>
      <c r="S34"/>
      <c r="T34"/>
      <c r="U34"/>
      <c r="V34"/>
      <c r="W34"/>
      <c r="X34"/>
      <c r="Y34"/>
      <c r="Z34"/>
      <c r="AA34"/>
    </row>
    <row r="35" spans="1:37" s="160" customFormat="1" ht="12.75" customHeight="1" x14ac:dyDescent="0.2">
      <c r="A35" s="5" t="s">
        <v>613</v>
      </c>
      <c r="B35" s="188"/>
      <c r="C35" s="188"/>
      <c r="D35" s="188"/>
      <c r="H35" s="162"/>
      <c r="I35" s="162"/>
      <c r="J35" s="162"/>
      <c r="K35" s="162"/>
      <c r="L35" s="162"/>
      <c r="M35" s="162"/>
      <c r="N35" s="162"/>
      <c r="O35"/>
      <c r="P35"/>
      <c r="Q35"/>
      <c r="R35"/>
      <c r="S35"/>
      <c r="T35"/>
      <c r="U35"/>
      <c r="V35"/>
      <c r="W35"/>
      <c r="X35"/>
      <c r="Y35"/>
      <c r="Z35"/>
      <c r="AA35"/>
    </row>
    <row r="36" spans="1:37" s="162" customFormat="1" ht="12.75" customHeight="1" x14ac:dyDescent="0.2">
      <c r="A36" s="4" t="s">
        <v>620</v>
      </c>
      <c r="B36" s="190"/>
      <c r="C36" s="190"/>
      <c r="D36" s="190"/>
      <c r="H36" s="2"/>
      <c r="I36" s="2"/>
      <c r="J36" s="2"/>
      <c r="K36" s="2"/>
      <c r="L36" s="2"/>
      <c r="M36" s="2"/>
      <c r="N36" s="2"/>
      <c r="O36"/>
      <c r="P36"/>
      <c r="Q36"/>
      <c r="R36"/>
      <c r="S36"/>
      <c r="T36"/>
      <c r="U36"/>
      <c r="V36"/>
      <c r="W36"/>
      <c r="X36"/>
      <c r="Y36"/>
      <c r="Z36"/>
      <c r="AA36"/>
    </row>
    <row r="37" spans="1:37" ht="12.75" customHeight="1" x14ac:dyDescent="0.2">
      <c r="A37" s="15"/>
      <c r="B37" s="109"/>
      <c r="C37" s="109"/>
      <c r="D37" s="109"/>
      <c r="E37" s="15"/>
      <c r="F37" s="15"/>
      <c r="G37" s="15"/>
      <c r="H37" s="15"/>
      <c r="I37" s="15"/>
      <c r="J37" s="15"/>
    </row>
    <row r="38" spans="1:37" s="9" customFormat="1" ht="23.25" customHeight="1" x14ac:dyDescent="0.2">
      <c r="A38" s="269" t="s">
        <v>187</v>
      </c>
      <c r="B38" s="269"/>
      <c r="C38" s="269"/>
      <c r="D38" s="273" t="s">
        <v>43</v>
      </c>
      <c r="E38" s="272"/>
      <c r="F38" s="271" t="s">
        <v>319</v>
      </c>
      <c r="G38" s="272"/>
      <c r="H38" s="272" t="s">
        <v>45</v>
      </c>
      <c r="I38" s="272"/>
      <c r="J38" s="270" t="s">
        <v>188</v>
      </c>
      <c r="K38" s="272"/>
      <c r="L38" s="272" t="s">
        <v>15</v>
      </c>
      <c r="M38"/>
      <c r="N38"/>
      <c r="O38"/>
      <c r="P38"/>
      <c r="Q38"/>
      <c r="R38"/>
      <c r="S38"/>
      <c r="T38"/>
      <c r="U38"/>
      <c r="V38"/>
      <c r="W38"/>
      <c r="X38"/>
      <c r="Y38"/>
      <c r="Z38"/>
      <c r="AA38"/>
    </row>
    <row r="39" spans="1:37" ht="12.75" customHeight="1" x14ac:dyDescent="0.2">
      <c r="A39" s="110" t="s">
        <v>189</v>
      </c>
      <c r="B39" s="113"/>
      <c r="C39" s="46"/>
      <c r="D39" s="46">
        <v>26367</v>
      </c>
      <c r="E39" s="371"/>
      <c r="F39" s="46">
        <v>2515</v>
      </c>
      <c r="G39" s="371"/>
      <c r="H39" s="46">
        <v>5050</v>
      </c>
      <c r="I39" s="371"/>
      <c r="J39" s="46">
        <v>337</v>
      </c>
      <c r="K39" s="371"/>
      <c r="L39" s="46">
        <f>SUM(D39:J39)</f>
        <v>34269</v>
      </c>
      <c r="M39"/>
      <c r="N39"/>
      <c r="R39" s="160"/>
      <c r="AB39"/>
      <c r="AC39"/>
      <c r="AD39"/>
      <c r="AE39"/>
      <c r="AF39" s="25"/>
      <c r="AG39" s="25"/>
      <c r="AH39" s="25"/>
      <c r="AI39" s="13"/>
      <c r="AK39" s="11"/>
    </row>
    <row r="40" spans="1:37" ht="12.75" customHeight="1" x14ac:dyDescent="0.2">
      <c r="A40" s="12" t="s">
        <v>182</v>
      </c>
      <c r="B40" s="46"/>
      <c r="C40" s="46"/>
      <c r="D40" s="46">
        <v>10192</v>
      </c>
      <c r="E40" s="371"/>
      <c r="F40" s="46">
        <v>2136</v>
      </c>
      <c r="G40" s="371"/>
      <c r="H40" s="46">
        <v>83789</v>
      </c>
      <c r="I40" s="371"/>
      <c r="J40" s="46">
        <v>6</v>
      </c>
      <c r="K40" s="371"/>
      <c r="L40" s="46">
        <f t="shared" ref="L40:L43" si="1">SUM(D40:J40)</f>
        <v>96123</v>
      </c>
      <c r="M40"/>
      <c r="N40"/>
      <c r="R40" s="160"/>
      <c r="AB40"/>
      <c r="AC40"/>
      <c r="AD40"/>
      <c r="AE40"/>
      <c r="AF40" s="25"/>
      <c r="AG40" s="25"/>
      <c r="AH40" s="25"/>
      <c r="AI40" s="13"/>
      <c r="AK40" s="11"/>
    </row>
    <row r="41" spans="1:37" ht="12.75" customHeight="1" x14ac:dyDescent="0.2">
      <c r="A41" s="12" t="s">
        <v>183</v>
      </c>
      <c r="B41" s="46"/>
      <c r="C41" s="46"/>
      <c r="D41" s="46">
        <v>202</v>
      </c>
      <c r="E41" s="371"/>
      <c r="F41" s="46">
        <v>23</v>
      </c>
      <c r="G41" s="371"/>
      <c r="H41" s="46">
        <v>39088</v>
      </c>
      <c r="I41" s="371"/>
      <c r="J41" s="46">
        <v>0</v>
      </c>
      <c r="K41" s="371"/>
      <c r="L41" s="46">
        <f t="shared" si="1"/>
        <v>39313</v>
      </c>
      <c r="M41"/>
      <c r="N41"/>
      <c r="R41" s="160"/>
      <c r="AB41"/>
      <c r="AC41"/>
      <c r="AD41"/>
      <c r="AE41"/>
      <c r="AF41" s="25"/>
      <c r="AG41" s="25"/>
      <c r="AH41" s="25"/>
      <c r="AI41" s="13"/>
      <c r="AK41" s="11"/>
    </row>
    <row r="42" spans="1:37" ht="12.75" customHeight="1" x14ac:dyDescent="0.2">
      <c r="A42" s="12" t="s">
        <v>184</v>
      </c>
      <c r="B42" s="46"/>
      <c r="C42" s="46"/>
      <c r="D42" s="46">
        <v>87</v>
      </c>
      <c r="E42" s="371"/>
      <c r="F42" s="46">
        <v>3</v>
      </c>
      <c r="G42" s="371"/>
      <c r="H42" s="46">
        <v>156734</v>
      </c>
      <c r="I42" s="371"/>
      <c r="J42" s="46">
        <v>2</v>
      </c>
      <c r="K42" s="371"/>
      <c r="L42" s="46">
        <f t="shared" si="1"/>
        <v>156826</v>
      </c>
      <c r="M42"/>
      <c r="N42"/>
      <c r="R42" s="160"/>
      <c r="AB42"/>
      <c r="AC42"/>
      <c r="AD42"/>
      <c r="AE42"/>
      <c r="AF42" s="25"/>
      <c r="AG42" s="25"/>
      <c r="AH42" s="25"/>
      <c r="AI42" s="13"/>
      <c r="AK42" s="11"/>
    </row>
    <row r="43" spans="1:37" ht="12.75" customHeight="1" x14ac:dyDescent="0.2">
      <c r="A43" s="12" t="s">
        <v>185</v>
      </c>
      <c r="B43" s="46"/>
      <c r="C43" s="46"/>
      <c r="D43" s="46">
        <v>13</v>
      </c>
      <c r="E43" s="371"/>
      <c r="F43" s="46">
        <v>0</v>
      </c>
      <c r="G43" s="371"/>
      <c r="H43" s="30">
        <v>11367</v>
      </c>
      <c r="I43" s="392"/>
      <c r="J43" s="46">
        <v>0</v>
      </c>
      <c r="K43" s="371"/>
      <c r="L43" s="46">
        <f t="shared" si="1"/>
        <v>11380</v>
      </c>
      <c r="M43"/>
      <c r="N43"/>
      <c r="R43" s="160"/>
      <c r="AB43"/>
      <c r="AC43"/>
      <c r="AD43"/>
      <c r="AE43"/>
      <c r="AF43" s="25"/>
      <c r="AG43" s="25"/>
      <c r="AH43" s="25"/>
      <c r="AI43" s="13"/>
      <c r="AK43" s="11"/>
    </row>
    <row r="44" spans="1:37" s="3" customFormat="1" ht="12.75" customHeight="1" x14ac:dyDescent="0.2">
      <c r="A44" s="128" t="s">
        <v>15</v>
      </c>
      <c r="B44" s="53"/>
      <c r="C44" s="53"/>
      <c r="D44" s="53">
        <f>SUM(D39:D43)</f>
        <v>36861</v>
      </c>
      <c r="E44" s="53"/>
      <c r="F44" s="53">
        <f t="shared" ref="F44:L44" si="2">SUM(F39:F43)</f>
        <v>4677</v>
      </c>
      <c r="G44" s="53"/>
      <c r="H44" s="53">
        <f t="shared" si="2"/>
        <v>296028</v>
      </c>
      <c r="I44" s="53"/>
      <c r="J44" s="53">
        <f t="shared" si="2"/>
        <v>345</v>
      </c>
      <c r="K44" s="53"/>
      <c r="L44" s="53">
        <f t="shared" si="2"/>
        <v>337911</v>
      </c>
      <c r="M44"/>
      <c r="N44"/>
      <c r="O44"/>
      <c r="P44"/>
      <c r="Q44"/>
      <c r="R44"/>
      <c r="S44"/>
      <c r="T44"/>
      <c r="U44"/>
      <c r="V44"/>
      <c r="W44"/>
      <c r="X44"/>
      <c r="Y44"/>
      <c r="Z44"/>
      <c r="AA44"/>
    </row>
    <row r="45" spans="1:37" s="3" customFormat="1" ht="12.75" customHeight="1" x14ac:dyDescent="0.2">
      <c r="A45" s="47"/>
      <c r="B45" s="47"/>
      <c r="C45" s="47"/>
      <c r="D45" s="17"/>
      <c r="M45" s="160"/>
      <c r="N45" s="160"/>
      <c r="O45"/>
      <c r="P45"/>
      <c r="Q45"/>
      <c r="R45"/>
      <c r="S45"/>
      <c r="T45"/>
      <c r="U45"/>
      <c r="V45"/>
      <c r="W45"/>
      <c r="X45"/>
      <c r="Y45"/>
      <c r="Z45"/>
      <c r="AA45"/>
    </row>
    <row r="46" spans="1:37" s="3" customFormat="1" ht="12.75" customHeight="1" x14ac:dyDescent="0.2">
      <c r="B46" s="47"/>
      <c r="C46" s="47"/>
      <c r="D46" s="17"/>
      <c r="M46" s="160"/>
      <c r="N46" s="160"/>
      <c r="O46"/>
      <c r="P46"/>
      <c r="Q46"/>
      <c r="R46"/>
      <c r="S46"/>
      <c r="T46"/>
      <c r="U46"/>
      <c r="V46"/>
      <c r="W46"/>
      <c r="X46"/>
      <c r="Y46"/>
      <c r="Z46"/>
      <c r="AA46"/>
    </row>
    <row r="47" spans="1:37" ht="12.75" customHeight="1" x14ac:dyDescent="0.2">
      <c r="M47" s="160"/>
      <c r="N47" s="160"/>
    </row>
  </sheetData>
  <mergeCells count="1">
    <mergeCell ref="B6:J6"/>
  </mergeCells>
  <phoneticPr fontId="6" type="noConversion"/>
  <pageMargins left="0.70866141732283472" right="0.15748031496062992" top="0.98425196850393704" bottom="0.55118110236220474" header="0.51181102362204722" footer="0.51181102362204722"/>
  <pageSetup paperSize="9" orientation="portrait" r:id="rId1"/>
  <headerFooter alignWithMargins="0">
    <oddHeader>&amp;R&amp;"Arial,Fet"TRAKTORER</oddHead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Blad33">
    <tabColor rgb="FF00B050"/>
    <pageSetUpPr fitToPage="1"/>
  </sheetPr>
  <dimension ref="A1:IW66"/>
  <sheetViews>
    <sheetView showGridLines="0" zoomScaleNormal="100" workbookViewId="0"/>
  </sheetViews>
  <sheetFormatPr defaultColWidth="9.140625" defaultRowHeight="12.75" customHeight="1" x14ac:dyDescent="0.2"/>
  <cols>
    <col min="1" max="1" width="14" style="28" customWidth="1"/>
    <col min="2" max="2" width="7.140625" style="27" customWidth="1"/>
    <col min="3" max="3" width="15.85546875" style="27" customWidth="1"/>
    <col min="4" max="4" width="19.85546875" style="27" customWidth="1"/>
    <col min="5" max="5" width="18.85546875" style="27" customWidth="1"/>
    <col min="6" max="6" width="5.7109375" bestFit="1" customWidth="1"/>
    <col min="7" max="8" width="7.140625" style="27" customWidth="1"/>
    <col min="9" max="9" width="8.28515625" style="28" customWidth="1"/>
    <col min="10" max="10" width="7.85546875" style="27" customWidth="1"/>
    <col min="11" max="11" width="14.140625" style="27" customWidth="1"/>
    <col min="12" max="16384" width="9.140625" style="27"/>
  </cols>
  <sheetData>
    <row r="1" spans="1:257" ht="12.75" customHeight="1" x14ac:dyDescent="0.2">
      <c r="E1" s="47"/>
    </row>
    <row r="2" spans="1:257" s="3" customFormat="1" ht="12.75" customHeight="1" x14ac:dyDescent="0.2">
      <c r="A2" s="62" t="s">
        <v>190</v>
      </c>
      <c r="F2"/>
      <c r="I2" s="47"/>
    </row>
    <row r="3" spans="1:257" s="3" customFormat="1" ht="12.75" customHeight="1" x14ac:dyDescent="0.2">
      <c r="A3" s="5" t="s">
        <v>648</v>
      </c>
      <c r="E3" s="209"/>
      <c r="F3"/>
      <c r="I3" s="47"/>
    </row>
    <row r="4" spans="1:257" ht="12.75" customHeight="1" x14ac:dyDescent="0.2">
      <c r="A4" s="210" t="s">
        <v>524</v>
      </c>
    </row>
    <row r="5" spans="1:257" s="10" customFormat="1" ht="12.75" customHeight="1" x14ac:dyDescent="0.2">
      <c r="A5" s="115"/>
      <c r="B5" s="115"/>
      <c r="C5" s="115"/>
      <c r="D5" s="115"/>
      <c r="E5" s="115"/>
      <c r="F5"/>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c r="BG5" s="28"/>
      <c r="BH5" s="28"/>
      <c r="BI5" s="28"/>
      <c r="BJ5" s="28"/>
      <c r="BK5" s="28"/>
      <c r="BL5" s="28"/>
      <c r="BM5" s="28"/>
      <c r="BN5" s="28"/>
      <c r="BO5" s="28"/>
      <c r="BP5" s="28"/>
      <c r="BQ5" s="28"/>
      <c r="BR5" s="28"/>
      <c r="BS5" s="28"/>
      <c r="BT5" s="28"/>
      <c r="BU5" s="28"/>
      <c r="BV5" s="28"/>
      <c r="BW5" s="28"/>
      <c r="BX5" s="28"/>
      <c r="BY5" s="28"/>
      <c r="BZ5" s="28"/>
      <c r="CA5" s="28"/>
      <c r="CB5" s="28"/>
      <c r="CC5" s="28"/>
      <c r="CD5" s="28"/>
      <c r="CE5" s="28"/>
      <c r="CF5" s="28"/>
      <c r="CG5" s="28"/>
      <c r="CH5" s="28"/>
      <c r="CI5" s="28"/>
      <c r="CJ5" s="28"/>
      <c r="CK5" s="28"/>
      <c r="CL5" s="28"/>
      <c r="CM5" s="28"/>
      <c r="CN5" s="28"/>
      <c r="CO5" s="28"/>
      <c r="CP5" s="28"/>
      <c r="CQ5" s="28"/>
      <c r="CR5" s="28"/>
      <c r="CS5" s="28"/>
      <c r="CT5" s="28"/>
      <c r="CU5" s="28"/>
      <c r="CV5" s="28"/>
      <c r="CW5" s="28"/>
      <c r="CX5" s="28"/>
      <c r="CY5" s="28"/>
      <c r="CZ5" s="28"/>
      <c r="DA5" s="28"/>
      <c r="DB5" s="28"/>
      <c r="DC5" s="28"/>
      <c r="DD5" s="28"/>
      <c r="DE5" s="28"/>
      <c r="DF5" s="28"/>
      <c r="DG5" s="28"/>
      <c r="DH5" s="28"/>
      <c r="DI5" s="28"/>
      <c r="DJ5" s="28"/>
      <c r="DK5" s="28"/>
      <c r="DL5" s="28"/>
      <c r="DM5" s="28"/>
      <c r="DN5" s="28"/>
      <c r="DO5" s="28"/>
      <c r="DP5" s="28"/>
      <c r="DQ5" s="28"/>
      <c r="DR5" s="28"/>
      <c r="DS5" s="28"/>
      <c r="DT5" s="28"/>
      <c r="DU5" s="28"/>
      <c r="DV5" s="28"/>
      <c r="DW5" s="28"/>
      <c r="DX5" s="28"/>
      <c r="DY5" s="28"/>
      <c r="DZ5" s="28"/>
      <c r="EA5" s="28"/>
      <c r="EB5" s="28"/>
      <c r="EC5" s="28"/>
      <c r="ED5" s="28"/>
      <c r="EE5" s="28"/>
      <c r="EF5" s="28"/>
      <c r="EG5" s="28"/>
      <c r="EH5" s="28"/>
      <c r="EI5" s="28"/>
      <c r="EJ5" s="28"/>
      <c r="EK5" s="28"/>
      <c r="EL5" s="28"/>
      <c r="EM5" s="28"/>
      <c r="EN5" s="28"/>
      <c r="EO5" s="28"/>
      <c r="EP5" s="28"/>
      <c r="EQ5" s="28"/>
      <c r="ER5" s="28"/>
      <c r="ES5" s="28"/>
      <c r="ET5" s="28"/>
      <c r="EU5" s="28"/>
      <c r="EV5" s="28"/>
      <c r="EW5" s="28"/>
      <c r="EX5" s="28"/>
      <c r="EY5" s="28"/>
      <c r="EZ5" s="28"/>
      <c r="FA5" s="28"/>
      <c r="FB5" s="28"/>
      <c r="FC5" s="28"/>
      <c r="FD5" s="28"/>
      <c r="FE5" s="28"/>
      <c r="FF5" s="28"/>
      <c r="FG5" s="28"/>
      <c r="FH5" s="28"/>
      <c r="FI5" s="28"/>
      <c r="FJ5" s="28"/>
      <c r="FK5" s="28"/>
      <c r="FL5" s="28"/>
      <c r="FM5" s="28"/>
      <c r="FN5" s="28"/>
      <c r="FO5" s="28"/>
      <c r="FP5" s="28"/>
      <c r="FQ5" s="28"/>
      <c r="FR5" s="28"/>
      <c r="FS5" s="28"/>
      <c r="FT5" s="28"/>
      <c r="FU5" s="28"/>
      <c r="FV5" s="28"/>
      <c r="FW5" s="28"/>
      <c r="FX5" s="28"/>
      <c r="FY5" s="28"/>
      <c r="FZ5" s="28"/>
      <c r="GA5" s="28"/>
      <c r="GB5" s="28"/>
      <c r="GC5" s="28"/>
      <c r="GD5" s="28"/>
      <c r="GE5" s="28"/>
      <c r="GF5" s="28"/>
      <c r="GG5" s="28"/>
      <c r="GH5" s="28"/>
      <c r="GI5" s="28"/>
      <c r="GJ5" s="28"/>
      <c r="GK5" s="28"/>
      <c r="GL5" s="28"/>
      <c r="GM5" s="28"/>
      <c r="GN5" s="28"/>
      <c r="GO5" s="28"/>
      <c r="GP5" s="28"/>
      <c r="GQ5" s="28"/>
      <c r="GR5" s="28"/>
      <c r="GS5" s="28"/>
      <c r="GT5" s="28"/>
      <c r="GU5" s="28"/>
      <c r="GV5" s="28"/>
      <c r="GW5" s="28"/>
      <c r="GX5" s="28"/>
      <c r="GY5" s="28"/>
      <c r="GZ5" s="28"/>
      <c r="HA5" s="28"/>
      <c r="HB5" s="28"/>
      <c r="HC5" s="28"/>
      <c r="HD5" s="28"/>
      <c r="HE5" s="28"/>
      <c r="HF5" s="28"/>
      <c r="HG5" s="28"/>
      <c r="HH5" s="28"/>
      <c r="HI5" s="28"/>
      <c r="HJ5" s="28"/>
      <c r="HK5" s="28"/>
      <c r="HL5" s="28"/>
      <c r="HM5" s="28"/>
      <c r="HN5" s="28"/>
      <c r="HO5" s="28"/>
      <c r="HP5" s="28"/>
      <c r="HQ5" s="28"/>
      <c r="HR5" s="28"/>
      <c r="HS5" s="28"/>
      <c r="HT5" s="28"/>
      <c r="HU5" s="28"/>
      <c r="HV5" s="28"/>
      <c r="HW5" s="28"/>
      <c r="HX5" s="28"/>
      <c r="HY5" s="28"/>
      <c r="HZ5" s="28"/>
      <c r="IA5" s="28"/>
      <c r="IB5" s="28"/>
      <c r="IC5" s="28"/>
      <c r="ID5" s="28"/>
      <c r="IE5" s="28"/>
      <c r="IF5" s="28"/>
      <c r="IG5" s="28"/>
      <c r="IH5" s="28"/>
      <c r="II5" s="28"/>
      <c r="IJ5" s="28"/>
      <c r="IK5" s="28"/>
      <c r="IL5" s="28"/>
      <c r="IM5" s="28"/>
      <c r="IN5" s="28"/>
      <c r="IO5" s="28"/>
      <c r="IP5" s="28"/>
      <c r="IQ5" s="28"/>
      <c r="IR5" s="28"/>
      <c r="IS5" s="28"/>
      <c r="IT5" s="28"/>
      <c r="IU5" s="28"/>
      <c r="IV5" s="28"/>
      <c r="IW5" s="28"/>
    </row>
    <row r="6" spans="1:257" s="10" customFormat="1" ht="12.75" customHeight="1" x14ac:dyDescent="0.2">
      <c r="A6" s="28" t="s">
        <v>42</v>
      </c>
      <c r="B6" s="40" t="s">
        <v>49</v>
      </c>
      <c r="C6" s="40" t="s">
        <v>50</v>
      </c>
      <c r="D6" s="40" t="s">
        <v>170</v>
      </c>
      <c r="E6" s="40" t="s">
        <v>171</v>
      </c>
      <c r="F6"/>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c r="BP6" s="28"/>
      <c r="BQ6" s="28"/>
      <c r="BR6" s="28"/>
      <c r="BS6" s="28"/>
      <c r="BT6" s="28"/>
      <c r="BU6" s="28"/>
      <c r="BV6" s="28"/>
      <c r="BW6" s="28"/>
      <c r="BX6" s="28"/>
      <c r="BY6" s="28"/>
      <c r="BZ6" s="28"/>
      <c r="CA6" s="28"/>
      <c r="CB6" s="28"/>
      <c r="CC6" s="28"/>
      <c r="CD6" s="28"/>
      <c r="CE6" s="28"/>
      <c r="CF6" s="28"/>
      <c r="CG6" s="28"/>
      <c r="CH6" s="28"/>
      <c r="CI6" s="28"/>
      <c r="CJ6" s="28"/>
      <c r="CK6" s="28"/>
      <c r="CL6" s="28"/>
      <c r="CM6" s="28"/>
      <c r="CN6" s="28"/>
      <c r="CO6" s="28"/>
      <c r="CP6" s="28"/>
      <c r="CQ6" s="28"/>
      <c r="CR6" s="28"/>
      <c r="CS6" s="28"/>
      <c r="CT6" s="28"/>
      <c r="CU6" s="28"/>
      <c r="CV6" s="28"/>
      <c r="CW6" s="28"/>
      <c r="CX6" s="28"/>
      <c r="CY6" s="28"/>
      <c r="CZ6" s="28"/>
      <c r="DA6" s="28"/>
      <c r="DB6" s="28"/>
      <c r="DC6" s="28"/>
      <c r="DD6" s="28"/>
      <c r="DE6" s="28"/>
      <c r="DF6" s="28"/>
      <c r="DG6" s="28"/>
      <c r="DH6" s="28"/>
      <c r="DI6" s="28"/>
      <c r="DJ6" s="28"/>
      <c r="DK6" s="28"/>
      <c r="DL6" s="28"/>
      <c r="DM6" s="28"/>
      <c r="DN6" s="28"/>
      <c r="DO6" s="28"/>
      <c r="DP6" s="28"/>
      <c r="DQ6" s="28"/>
      <c r="DR6" s="28"/>
      <c r="DS6" s="28"/>
      <c r="DT6" s="28"/>
      <c r="DU6" s="28"/>
      <c r="DV6" s="28"/>
      <c r="DW6" s="28"/>
      <c r="DX6" s="28"/>
      <c r="DY6" s="28"/>
      <c r="DZ6" s="28"/>
      <c r="EA6" s="28"/>
      <c r="EB6" s="28"/>
      <c r="EC6" s="28"/>
      <c r="ED6" s="28"/>
      <c r="EE6" s="28"/>
      <c r="EF6" s="28"/>
      <c r="EG6" s="28"/>
      <c r="EH6" s="28"/>
      <c r="EI6" s="28"/>
      <c r="EJ6" s="28"/>
      <c r="EK6" s="28"/>
      <c r="EL6" s="28"/>
      <c r="EM6" s="28"/>
      <c r="EN6" s="28"/>
      <c r="EO6" s="28"/>
      <c r="EP6" s="28"/>
      <c r="EQ6" s="28"/>
      <c r="ER6" s="28"/>
      <c r="ES6" s="28"/>
      <c r="ET6" s="28"/>
      <c r="EU6" s="28"/>
      <c r="EV6" s="28"/>
      <c r="EW6" s="28"/>
      <c r="EX6" s="28"/>
      <c r="EY6" s="28"/>
      <c r="EZ6" s="28"/>
      <c r="FA6" s="28"/>
      <c r="FB6" s="28"/>
      <c r="FC6" s="28"/>
      <c r="FD6" s="28"/>
      <c r="FE6" s="28"/>
      <c r="FF6" s="28"/>
      <c r="FG6" s="28"/>
      <c r="FH6" s="28"/>
      <c r="FI6" s="28"/>
      <c r="FJ6" s="28"/>
      <c r="FK6" s="28"/>
      <c r="FL6" s="28"/>
      <c r="FM6" s="28"/>
      <c r="FN6" s="28"/>
      <c r="FO6" s="28"/>
      <c r="FP6" s="28"/>
      <c r="FQ6" s="28"/>
      <c r="FR6" s="28"/>
      <c r="FS6" s="28"/>
      <c r="FT6" s="28"/>
      <c r="FU6" s="28"/>
      <c r="FV6" s="28"/>
      <c r="FW6" s="28"/>
      <c r="FX6" s="28"/>
      <c r="FY6" s="28"/>
      <c r="FZ6" s="28"/>
      <c r="GA6" s="28"/>
      <c r="GB6" s="28"/>
      <c r="GC6" s="28"/>
      <c r="GD6" s="28"/>
      <c r="GE6" s="28"/>
      <c r="GF6" s="28"/>
      <c r="GG6" s="28"/>
      <c r="GH6" s="28"/>
      <c r="GI6" s="28"/>
      <c r="GJ6" s="28"/>
      <c r="GK6" s="28"/>
      <c r="GL6" s="28"/>
      <c r="GM6" s="28"/>
      <c r="GN6" s="28"/>
      <c r="GO6" s="28"/>
      <c r="GP6" s="28"/>
      <c r="GQ6" s="28"/>
      <c r="GR6" s="28"/>
      <c r="GS6" s="28"/>
      <c r="GT6" s="28"/>
      <c r="GU6" s="28"/>
      <c r="GV6" s="28"/>
      <c r="GW6" s="28"/>
      <c r="GX6" s="28"/>
      <c r="GY6" s="28"/>
      <c r="GZ6" s="28"/>
      <c r="HA6" s="28"/>
      <c r="HB6" s="28"/>
      <c r="HC6" s="28"/>
      <c r="HD6" s="28"/>
      <c r="HE6" s="28"/>
      <c r="HF6" s="28"/>
      <c r="HG6" s="28"/>
      <c r="HH6" s="28"/>
      <c r="HI6" s="28"/>
      <c r="HJ6" s="28"/>
      <c r="HK6" s="28"/>
      <c r="HL6" s="28"/>
      <c r="HM6" s="28"/>
      <c r="HN6" s="28"/>
      <c r="HO6" s="28"/>
      <c r="HP6" s="28"/>
      <c r="HQ6" s="28"/>
      <c r="HR6" s="28"/>
      <c r="HS6" s="28"/>
      <c r="HT6" s="28"/>
      <c r="HU6" s="28"/>
      <c r="HV6" s="28"/>
      <c r="HW6" s="28"/>
      <c r="HX6" s="28"/>
      <c r="HY6" s="28"/>
      <c r="HZ6" s="28"/>
      <c r="IA6" s="28"/>
      <c r="IB6" s="28"/>
      <c r="IC6" s="28"/>
      <c r="ID6" s="28"/>
      <c r="IE6" s="28"/>
      <c r="IF6" s="28"/>
      <c r="IG6" s="28"/>
      <c r="IH6" s="28"/>
      <c r="II6" s="28"/>
      <c r="IJ6" s="28"/>
      <c r="IK6" s="28"/>
      <c r="IL6" s="28"/>
      <c r="IM6" s="28"/>
      <c r="IN6" s="28"/>
      <c r="IO6" s="28"/>
      <c r="IP6" s="28"/>
      <c r="IQ6" s="28"/>
      <c r="IR6" s="28"/>
      <c r="IS6" s="28"/>
      <c r="IT6" s="28"/>
      <c r="IU6" s="28"/>
      <c r="IV6" s="28"/>
      <c r="IW6" s="28"/>
    </row>
    <row r="7" spans="1:257" s="10" customFormat="1" ht="12.75" customHeight="1" x14ac:dyDescent="0.2">
      <c r="A7" s="115"/>
      <c r="B7" s="78"/>
      <c r="C7" s="78"/>
      <c r="D7" s="37" t="s">
        <v>191</v>
      </c>
      <c r="E7" s="37" t="s">
        <v>172</v>
      </c>
      <c r="F7"/>
      <c r="G7" s="28"/>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c r="AW7" s="28"/>
      <c r="AX7" s="28"/>
      <c r="AY7" s="28"/>
      <c r="AZ7" s="28"/>
      <c r="BA7" s="28"/>
      <c r="BB7" s="28"/>
      <c r="BC7" s="28"/>
      <c r="BD7" s="28"/>
      <c r="BE7" s="28"/>
      <c r="BF7" s="28"/>
      <c r="BG7" s="28"/>
      <c r="BH7" s="28"/>
      <c r="BI7" s="28"/>
      <c r="BJ7" s="28"/>
      <c r="BK7" s="28"/>
      <c r="BL7" s="28"/>
      <c r="BM7" s="28"/>
      <c r="BN7" s="28"/>
      <c r="BO7" s="28"/>
      <c r="BP7" s="28"/>
      <c r="BQ7" s="28"/>
      <c r="BR7" s="28"/>
      <c r="BS7" s="28"/>
      <c r="BT7" s="28"/>
      <c r="BU7" s="28"/>
      <c r="BV7" s="28"/>
      <c r="BW7" s="28"/>
      <c r="BX7" s="28"/>
      <c r="BY7" s="28"/>
      <c r="BZ7" s="28"/>
      <c r="CA7" s="28"/>
      <c r="CB7" s="28"/>
      <c r="CC7" s="28"/>
      <c r="CD7" s="28"/>
      <c r="CE7" s="28"/>
      <c r="CF7" s="28"/>
      <c r="CG7" s="28"/>
      <c r="CH7" s="28"/>
      <c r="CI7" s="28"/>
      <c r="CJ7" s="28"/>
      <c r="CK7" s="28"/>
      <c r="CL7" s="28"/>
      <c r="CM7" s="28"/>
      <c r="CN7" s="28"/>
      <c r="CO7" s="28"/>
      <c r="CP7" s="28"/>
      <c r="CQ7" s="28"/>
      <c r="CR7" s="28"/>
      <c r="CS7" s="28"/>
      <c r="CT7" s="28"/>
      <c r="CU7" s="28"/>
      <c r="CV7" s="28"/>
      <c r="CW7" s="28"/>
      <c r="CX7" s="28"/>
      <c r="CY7" s="28"/>
      <c r="CZ7" s="28"/>
      <c r="DA7" s="28"/>
      <c r="DB7" s="28"/>
      <c r="DC7" s="28"/>
      <c r="DD7" s="28"/>
      <c r="DE7" s="28"/>
      <c r="DF7" s="28"/>
      <c r="DG7" s="28"/>
      <c r="DH7" s="28"/>
      <c r="DI7" s="28"/>
      <c r="DJ7" s="28"/>
      <c r="DK7" s="28"/>
      <c r="DL7" s="28"/>
      <c r="DM7" s="28"/>
      <c r="DN7" s="28"/>
      <c r="DO7" s="28"/>
      <c r="DP7" s="28"/>
      <c r="DQ7" s="28"/>
      <c r="DR7" s="28"/>
      <c r="DS7" s="28"/>
      <c r="DT7" s="28"/>
      <c r="DU7" s="28"/>
      <c r="DV7" s="28"/>
      <c r="DW7" s="28"/>
      <c r="DX7" s="28"/>
      <c r="DY7" s="28"/>
      <c r="DZ7" s="28"/>
      <c r="EA7" s="28"/>
      <c r="EB7" s="28"/>
      <c r="EC7" s="28"/>
      <c r="ED7" s="28"/>
      <c r="EE7" s="28"/>
      <c r="EF7" s="28"/>
      <c r="EG7" s="28"/>
      <c r="EH7" s="28"/>
      <c r="EI7" s="28"/>
      <c r="EJ7" s="28"/>
      <c r="EK7" s="28"/>
      <c r="EL7" s="28"/>
      <c r="EM7" s="28"/>
      <c r="EN7" s="28"/>
      <c r="EO7" s="28"/>
      <c r="EP7" s="28"/>
      <c r="EQ7" s="28"/>
      <c r="ER7" s="28"/>
      <c r="ES7" s="28"/>
      <c r="ET7" s="28"/>
      <c r="EU7" s="28"/>
      <c r="EV7" s="28"/>
      <c r="EW7" s="28"/>
      <c r="EX7" s="28"/>
      <c r="EY7" s="28"/>
      <c r="EZ7" s="28"/>
      <c r="FA7" s="28"/>
      <c r="FB7" s="28"/>
      <c r="FC7" s="28"/>
      <c r="FD7" s="28"/>
      <c r="FE7" s="28"/>
      <c r="FF7" s="28"/>
      <c r="FG7" s="28"/>
      <c r="FH7" s="28"/>
      <c r="FI7" s="28"/>
      <c r="FJ7" s="28"/>
      <c r="FK7" s="28"/>
      <c r="FL7" s="28"/>
      <c r="FM7" s="28"/>
      <c r="FN7" s="28"/>
      <c r="FO7" s="28"/>
      <c r="FP7" s="28"/>
      <c r="FQ7" s="28"/>
      <c r="FR7" s="28"/>
      <c r="FS7" s="28"/>
      <c r="FT7" s="28"/>
      <c r="FU7" s="28"/>
      <c r="FV7" s="28"/>
      <c r="FW7" s="28"/>
      <c r="FX7" s="28"/>
      <c r="FY7" s="28"/>
      <c r="FZ7" s="28"/>
      <c r="GA7" s="28"/>
      <c r="GB7" s="28"/>
      <c r="GC7" s="28"/>
      <c r="GD7" s="28"/>
      <c r="GE7" s="28"/>
      <c r="GF7" s="28"/>
      <c r="GG7" s="28"/>
      <c r="GH7" s="28"/>
      <c r="GI7" s="28"/>
      <c r="GJ7" s="28"/>
      <c r="GK7" s="28"/>
      <c r="GL7" s="28"/>
      <c r="GM7" s="28"/>
      <c r="GN7" s="28"/>
      <c r="GO7" s="28"/>
      <c r="GP7" s="28"/>
      <c r="GQ7" s="28"/>
      <c r="GR7" s="28"/>
      <c r="GS7" s="28"/>
      <c r="GT7" s="28"/>
      <c r="GU7" s="28"/>
      <c r="GV7" s="28"/>
      <c r="GW7" s="28"/>
      <c r="GX7" s="28"/>
      <c r="GY7" s="28"/>
      <c r="GZ7" s="28"/>
      <c r="HA7" s="28"/>
      <c r="HB7" s="28"/>
      <c r="HC7" s="28"/>
      <c r="HD7" s="28"/>
      <c r="HE7" s="28"/>
      <c r="HF7" s="28"/>
      <c r="HG7" s="28"/>
      <c r="HH7" s="28"/>
      <c r="HI7" s="28"/>
      <c r="HJ7" s="28"/>
      <c r="HK7" s="28"/>
      <c r="HL7" s="28"/>
      <c r="HM7" s="28"/>
      <c r="HN7" s="28"/>
      <c r="HO7" s="28"/>
      <c r="HP7" s="28"/>
      <c r="HQ7" s="28"/>
      <c r="HR7" s="28"/>
      <c r="HS7" s="28"/>
      <c r="HT7" s="28"/>
      <c r="HU7" s="28"/>
      <c r="HV7" s="28"/>
      <c r="HW7" s="28"/>
      <c r="HX7" s="28"/>
      <c r="HY7" s="28"/>
      <c r="HZ7" s="28"/>
      <c r="IA7" s="28"/>
      <c r="IB7" s="28"/>
      <c r="IC7" s="28"/>
      <c r="ID7" s="28"/>
      <c r="IE7" s="28"/>
      <c r="IF7" s="28"/>
      <c r="IG7" s="28"/>
      <c r="IH7" s="28"/>
      <c r="II7" s="28"/>
      <c r="IJ7" s="28"/>
      <c r="IK7" s="28"/>
      <c r="IL7" s="28"/>
      <c r="IM7" s="28"/>
      <c r="IN7" s="28"/>
      <c r="IO7" s="28"/>
      <c r="IP7" s="28"/>
      <c r="IQ7" s="28"/>
      <c r="IR7" s="28"/>
      <c r="IS7" s="28"/>
      <c r="IT7" s="28"/>
      <c r="IU7" s="28"/>
      <c r="IV7" s="28"/>
      <c r="IW7" s="28"/>
    </row>
    <row r="8" spans="1:257" ht="12.75" customHeight="1" x14ac:dyDescent="0.2">
      <c r="A8" s="107">
        <v>2009</v>
      </c>
      <c r="B8" s="30">
        <v>202587</v>
      </c>
      <c r="C8" s="30">
        <v>133731</v>
      </c>
      <c r="D8" s="30">
        <v>13539</v>
      </c>
      <c r="E8" s="30">
        <v>1555</v>
      </c>
      <c r="F8" s="453" t="s">
        <v>455</v>
      </c>
      <c r="M8"/>
      <c r="N8"/>
      <c r="O8"/>
      <c r="P8"/>
      <c r="Q8"/>
      <c r="R8"/>
      <c r="S8"/>
      <c r="T8"/>
      <c r="U8"/>
    </row>
    <row r="9" spans="1:257" ht="12.75" customHeight="1" x14ac:dyDescent="0.2">
      <c r="A9" s="107">
        <v>2010</v>
      </c>
      <c r="B9" s="30">
        <v>214147</v>
      </c>
      <c r="C9" s="30">
        <v>134400</v>
      </c>
      <c r="D9" s="30">
        <v>14527</v>
      </c>
      <c r="E9" s="30">
        <v>2289</v>
      </c>
      <c r="F9" s="453" t="s">
        <v>455</v>
      </c>
      <c r="I9"/>
      <c r="J9"/>
      <c r="K9"/>
      <c r="L9"/>
      <c r="M9"/>
      <c r="N9"/>
      <c r="O9"/>
      <c r="P9"/>
      <c r="Q9"/>
    </row>
    <row r="10" spans="1:257" ht="12.75" customHeight="1" x14ac:dyDescent="0.2">
      <c r="A10" s="107">
        <v>2011</v>
      </c>
      <c r="B10" s="30">
        <v>222764</v>
      </c>
      <c r="C10" s="30">
        <v>139241</v>
      </c>
      <c r="D10" s="30">
        <v>14812</v>
      </c>
      <c r="E10" s="30">
        <v>1345</v>
      </c>
      <c r="F10" s="453" t="s">
        <v>455</v>
      </c>
      <c r="I10"/>
      <c r="J10"/>
      <c r="K10"/>
      <c r="L10"/>
      <c r="M10"/>
      <c r="N10"/>
      <c r="O10"/>
      <c r="P10"/>
      <c r="Q10"/>
    </row>
    <row r="11" spans="1:257" ht="12.75" customHeight="1" x14ac:dyDescent="0.2">
      <c r="A11" s="107">
        <v>2012</v>
      </c>
      <c r="B11" s="30">
        <v>236704</v>
      </c>
      <c r="C11" s="30">
        <v>140190</v>
      </c>
      <c r="D11" s="30">
        <v>16116</v>
      </c>
      <c r="E11" s="30">
        <v>1354</v>
      </c>
      <c r="F11" s="453" t="s">
        <v>455</v>
      </c>
      <c r="I11"/>
      <c r="J11"/>
      <c r="K11"/>
      <c r="L11"/>
      <c r="M11"/>
      <c r="N11"/>
      <c r="O11"/>
      <c r="P11"/>
      <c r="Q11"/>
    </row>
    <row r="12" spans="1:257" ht="12.75" customHeight="1" x14ac:dyDescent="0.2">
      <c r="A12" s="107">
        <v>2013</v>
      </c>
      <c r="B12" s="30">
        <v>247445</v>
      </c>
      <c r="C12" s="30">
        <v>144626</v>
      </c>
      <c r="D12" s="30">
        <v>17076</v>
      </c>
      <c r="E12" s="30">
        <v>1728</v>
      </c>
      <c r="F12" s="453" t="s">
        <v>455</v>
      </c>
      <c r="I12"/>
      <c r="J12"/>
      <c r="K12"/>
      <c r="L12"/>
      <c r="M12"/>
      <c r="N12"/>
      <c r="O12"/>
      <c r="P12"/>
      <c r="Q12"/>
    </row>
    <row r="13" spans="1:257" ht="14.25" x14ac:dyDescent="0.2">
      <c r="A13" s="107">
        <v>2014</v>
      </c>
      <c r="B13" s="30">
        <v>254713</v>
      </c>
      <c r="C13" s="30">
        <v>151639</v>
      </c>
      <c r="D13" s="30">
        <v>15606</v>
      </c>
      <c r="E13" s="30">
        <v>1306</v>
      </c>
      <c r="F13" s="453" t="s">
        <v>455</v>
      </c>
      <c r="I13"/>
      <c r="J13"/>
      <c r="K13"/>
      <c r="L13"/>
      <c r="M13"/>
      <c r="N13"/>
      <c r="O13"/>
      <c r="P13"/>
      <c r="Q13"/>
    </row>
    <row r="14" spans="1:257" ht="12.75" customHeight="1" x14ac:dyDescent="0.2">
      <c r="A14" s="107">
        <v>2015</v>
      </c>
      <c r="B14" s="30">
        <v>264572</v>
      </c>
      <c r="C14" s="30">
        <v>157839</v>
      </c>
      <c r="D14" s="30">
        <v>17651</v>
      </c>
      <c r="E14" s="30">
        <v>1616</v>
      </c>
      <c r="F14" s="453" t="s">
        <v>455</v>
      </c>
      <c r="G14" s="74"/>
      <c r="I14"/>
      <c r="J14"/>
      <c r="K14"/>
      <c r="L14"/>
      <c r="M14"/>
      <c r="N14"/>
      <c r="O14"/>
      <c r="P14"/>
      <c r="Q14"/>
    </row>
    <row r="15" spans="1:257" ht="12.75" customHeight="1" x14ac:dyDescent="0.2">
      <c r="A15" s="107">
        <v>2016</v>
      </c>
      <c r="B15" s="30">
        <v>273794</v>
      </c>
      <c r="C15" s="30">
        <v>162495</v>
      </c>
      <c r="D15" s="30">
        <v>15653</v>
      </c>
      <c r="E15" s="30">
        <v>1780</v>
      </c>
      <c r="F15" s="453" t="s">
        <v>455</v>
      </c>
      <c r="G15" s="74"/>
      <c r="I15"/>
      <c r="J15"/>
      <c r="K15"/>
      <c r="L15"/>
      <c r="M15"/>
      <c r="N15"/>
      <c r="O15"/>
      <c r="P15"/>
      <c r="Q15"/>
    </row>
    <row r="16" spans="1:257" ht="12.75" customHeight="1" x14ac:dyDescent="0.2">
      <c r="A16" s="107">
        <v>2017</v>
      </c>
      <c r="B16" s="30">
        <v>283731</v>
      </c>
      <c r="C16" s="30">
        <v>166091</v>
      </c>
      <c r="D16" s="30">
        <v>15438</v>
      </c>
      <c r="E16" s="30">
        <v>1871</v>
      </c>
      <c r="F16" s="453" t="s">
        <v>455</v>
      </c>
      <c r="G16" s="74"/>
      <c r="I16"/>
      <c r="J16"/>
      <c r="K16"/>
      <c r="L16"/>
      <c r="M16"/>
      <c r="N16"/>
      <c r="O16"/>
      <c r="P16"/>
      <c r="Q16"/>
    </row>
    <row r="17" spans="1:257" ht="12.75" customHeight="1" x14ac:dyDescent="0.2">
      <c r="A17" s="211">
        <v>2018</v>
      </c>
      <c r="B17" s="73">
        <v>290280</v>
      </c>
      <c r="C17" s="73">
        <v>172305</v>
      </c>
      <c r="D17" s="73">
        <v>14793</v>
      </c>
      <c r="E17" s="73">
        <v>2122</v>
      </c>
      <c r="G17" s="403"/>
      <c r="I17"/>
      <c r="J17"/>
      <c r="K17"/>
      <c r="L17"/>
      <c r="M17"/>
      <c r="N17"/>
      <c r="O17"/>
      <c r="P17"/>
      <c r="Q17"/>
    </row>
    <row r="18" spans="1:257" ht="24" customHeight="1" x14ac:dyDescent="0.2">
      <c r="A18" s="474" t="s">
        <v>503</v>
      </c>
      <c r="B18" s="474"/>
      <c r="C18" s="474"/>
      <c r="D18" s="474"/>
      <c r="E18" s="474"/>
      <c r="G18" s="74"/>
      <c r="H18" s="74"/>
      <c r="I18" s="33"/>
      <c r="J18"/>
      <c r="K18"/>
      <c r="L18"/>
      <c r="M18"/>
      <c r="N18"/>
      <c r="O18"/>
      <c r="P18"/>
      <c r="Q18"/>
      <c r="R18"/>
      <c r="S18"/>
      <c r="T18"/>
      <c r="U18"/>
      <c r="V18"/>
      <c r="W18"/>
      <c r="X18"/>
    </row>
    <row r="19" spans="1:257" ht="35.25" customHeight="1" x14ac:dyDescent="0.2">
      <c r="A19" s="475" t="s">
        <v>649</v>
      </c>
      <c r="B19" s="475"/>
      <c r="C19" s="475"/>
      <c r="D19" s="475"/>
      <c r="E19" s="475"/>
      <c r="J19"/>
      <c r="K19"/>
      <c r="L19"/>
      <c r="M19"/>
      <c r="N19"/>
      <c r="O19"/>
      <c r="P19"/>
      <c r="Q19"/>
      <c r="R19"/>
      <c r="S19"/>
      <c r="T19"/>
      <c r="U19"/>
      <c r="V19"/>
      <c r="W19"/>
      <c r="X19"/>
    </row>
    <row r="20" spans="1:257" ht="12.75" customHeight="1" x14ac:dyDescent="0.2">
      <c r="J20"/>
      <c r="K20"/>
      <c r="L20"/>
      <c r="M20"/>
      <c r="N20"/>
      <c r="O20"/>
      <c r="P20"/>
      <c r="Q20"/>
      <c r="R20"/>
      <c r="S20"/>
      <c r="T20"/>
      <c r="U20"/>
      <c r="V20"/>
      <c r="W20"/>
      <c r="X20"/>
    </row>
    <row r="21" spans="1:257" ht="12.75" customHeight="1" x14ac:dyDescent="0.2">
      <c r="J21"/>
      <c r="K21"/>
      <c r="L21"/>
      <c r="M21"/>
      <c r="N21"/>
      <c r="O21"/>
      <c r="P21"/>
      <c r="Q21"/>
      <c r="R21"/>
      <c r="S21"/>
      <c r="T21"/>
      <c r="U21"/>
      <c r="V21"/>
      <c r="W21"/>
      <c r="X21"/>
    </row>
    <row r="22" spans="1:257" ht="12.75" customHeight="1" x14ac:dyDescent="0.2">
      <c r="I22" s="33"/>
      <c r="J22"/>
      <c r="K22"/>
      <c r="L22"/>
      <c r="M22"/>
      <c r="N22"/>
      <c r="O22"/>
      <c r="P22"/>
      <c r="Q22"/>
      <c r="R22"/>
      <c r="S22"/>
      <c r="T22"/>
      <c r="U22"/>
      <c r="V22"/>
      <c r="W22"/>
      <c r="X22"/>
    </row>
    <row r="23" spans="1:257" ht="12.75" customHeight="1" x14ac:dyDescent="0.2">
      <c r="A23" s="62" t="s">
        <v>317</v>
      </c>
      <c r="B23" s="3"/>
      <c r="C23" s="3"/>
      <c r="D23" s="3"/>
      <c r="E23" s="3"/>
      <c r="G23" s="3"/>
      <c r="H23" s="3"/>
      <c r="I23" s="169"/>
      <c r="J23"/>
      <c r="K23"/>
      <c r="L23"/>
      <c r="M23"/>
      <c r="N23"/>
      <c r="O23"/>
      <c r="P23"/>
      <c r="Q23"/>
      <c r="R23"/>
      <c r="S23"/>
      <c r="T23"/>
      <c r="U23"/>
      <c r="V23"/>
      <c r="W23"/>
      <c r="X2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row>
    <row r="24" spans="1:257" s="3" customFormat="1" ht="12.75" customHeight="1" x14ac:dyDescent="0.2">
      <c r="A24" s="208" t="s">
        <v>621</v>
      </c>
      <c r="F24"/>
      <c r="I24" s="169"/>
      <c r="J24"/>
      <c r="K24"/>
      <c r="L24"/>
      <c r="M24"/>
      <c r="N24"/>
      <c r="O24"/>
      <c r="P24"/>
      <c r="Q24"/>
      <c r="R24"/>
      <c r="S24"/>
      <c r="T24"/>
      <c r="U24"/>
      <c r="V24"/>
      <c r="W24"/>
      <c r="X24"/>
    </row>
    <row r="25" spans="1:257" s="3" customFormat="1" ht="12.75" customHeight="1" x14ac:dyDescent="0.2">
      <c r="A25" s="210" t="s">
        <v>622</v>
      </c>
      <c r="B25" s="27"/>
      <c r="C25" s="27"/>
      <c r="D25" s="27"/>
      <c r="E25" s="27"/>
      <c r="F25"/>
      <c r="G25" s="27"/>
      <c r="H25" s="27"/>
      <c r="I25" s="28"/>
      <c r="J25"/>
      <c r="K25"/>
      <c r="L25"/>
      <c r="M25"/>
      <c r="N25"/>
      <c r="O25"/>
      <c r="P25"/>
      <c r="Q25"/>
      <c r="R25"/>
      <c r="S25"/>
      <c r="T25"/>
      <c r="U25"/>
      <c r="V25"/>
      <c r="W25"/>
      <c r="X25"/>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7"/>
      <c r="BK25" s="27"/>
      <c r="BL25" s="27"/>
      <c r="BM25" s="27"/>
      <c r="BN25" s="27"/>
      <c r="BO25" s="27"/>
      <c r="BP25" s="27"/>
      <c r="BQ25" s="27"/>
      <c r="BR25" s="27"/>
      <c r="BS25" s="27"/>
      <c r="BT25" s="27"/>
      <c r="BU25" s="27"/>
      <c r="BV25" s="27"/>
      <c r="BW25" s="27"/>
      <c r="BX25" s="27"/>
      <c r="BY25" s="27"/>
      <c r="BZ25" s="27"/>
      <c r="CA25" s="27"/>
      <c r="CB25" s="27"/>
      <c r="CC25" s="27"/>
      <c r="CD25" s="27"/>
      <c r="CE25" s="27"/>
      <c r="CF25" s="27"/>
      <c r="CG25" s="27"/>
      <c r="CH25" s="27"/>
      <c r="CI25" s="27"/>
      <c r="CJ25" s="27"/>
      <c r="CK25" s="27"/>
      <c r="CL25" s="27"/>
      <c r="CM25" s="27"/>
      <c r="CN25" s="27"/>
      <c r="CO25" s="27"/>
      <c r="CP25" s="27"/>
      <c r="CQ25" s="27"/>
      <c r="CR25" s="27"/>
      <c r="CS25" s="27"/>
      <c r="CT25" s="27"/>
      <c r="CU25" s="27"/>
      <c r="CV25" s="27"/>
      <c r="CW25" s="27"/>
      <c r="CX25" s="27"/>
      <c r="CY25" s="27"/>
      <c r="CZ25" s="27"/>
      <c r="DA25" s="27"/>
      <c r="DB25" s="27"/>
      <c r="DC25" s="27"/>
      <c r="DD25" s="27"/>
      <c r="DE25" s="27"/>
      <c r="DF25" s="27"/>
      <c r="DG25" s="27"/>
      <c r="DH25" s="27"/>
      <c r="DI25" s="27"/>
      <c r="DJ25" s="27"/>
      <c r="DK25" s="27"/>
      <c r="DL25" s="27"/>
      <c r="DM25" s="27"/>
      <c r="DN25" s="27"/>
      <c r="DO25" s="27"/>
      <c r="DP25" s="27"/>
      <c r="DQ25" s="27"/>
      <c r="DR25" s="27"/>
      <c r="DS25" s="27"/>
      <c r="DT25" s="27"/>
      <c r="DU25" s="27"/>
      <c r="DV25" s="27"/>
      <c r="DW25" s="27"/>
      <c r="DX25" s="27"/>
      <c r="DY25" s="27"/>
      <c r="DZ25" s="27"/>
      <c r="EA25" s="27"/>
      <c r="EB25" s="27"/>
      <c r="EC25" s="27"/>
      <c r="ED25" s="27"/>
      <c r="EE25" s="27"/>
      <c r="EF25" s="27"/>
      <c r="EG25" s="27"/>
      <c r="EH25" s="27"/>
      <c r="EI25" s="27"/>
      <c r="EJ25" s="27"/>
      <c r="EK25" s="27"/>
      <c r="EL25" s="27"/>
      <c r="EM25" s="27"/>
      <c r="EN25" s="27"/>
      <c r="EO25" s="27"/>
      <c r="EP25" s="27"/>
      <c r="EQ25" s="27"/>
      <c r="ER25" s="27"/>
      <c r="ES25" s="27"/>
      <c r="ET25" s="27"/>
      <c r="EU25" s="27"/>
      <c r="EV25" s="27"/>
      <c r="EW25" s="27"/>
      <c r="EX25" s="27"/>
      <c r="EY25" s="27"/>
      <c r="EZ25" s="27"/>
      <c r="FA25" s="27"/>
      <c r="FB25" s="27"/>
      <c r="FC25" s="27"/>
      <c r="FD25" s="27"/>
      <c r="FE25" s="27"/>
      <c r="FF25" s="27"/>
      <c r="FG25" s="27"/>
      <c r="FH25" s="27"/>
      <c r="FI25" s="27"/>
      <c r="FJ25" s="27"/>
      <c r="FK25" s="27"/>
      <c r="FL25" s="27"/>
      <c r="FM25" s="27"/>
      <c r="FN25" s="27"/>
      <c r="FO25" s="27"/>
      <c r="FP25" s="27"/>
      <c r="FQ25" s="27"/>
      <c r="FR25" s="27"/>
      <c r="FS25" s="27"/>
      <c r="FT25" s="27"/>
      <c r="FU25" s="27"/>
      <c r="FV25" s="27"/>
      <c r="FW25" s="27"/>
      <c r="FX25" s="27"/>
      <c r="FY25" s="27"/>
      <c r="FZ25" s="27"/>
      <c r="GA25" s="27"/>
      <c r="GB25" s="27"/>
      <c r="GC25" s="27"/>
      <c r="GD25" s="27"/>
      <c r="GE25" s="27"/>
      <c r="GF25" s="27"/>
      <c r="GG25" s="27"/>
      <c r="GH25" s="27"/>
      <c r="GI25" s="27"/>
      <c r="GJ25" s="27"/>
      <c r="GK25" s="27"/>
      <c r="GL25" s="27"/>
      <c r="GM25" s="27"/>
      <c r="GN25" s="27"/>
      <c r="GO25" s="27"/>
      <c r="GP25" s="27"/>
      <c r="GQ25" s="27"/>
      <c r="GR25" s="27"/>
      <c r="GS25" s="27"/>
      <c r="GT25" s="27"/>
      <c r="GU25" s="27"/>
      <c r="GV25" s="27"/>
      <c r="GW25" s="27"/>
      <c r="GX25" s="27"/>
      <c r="GY25" s="27"/>
      <c r="GZ25" s="27"/>
      <c r="HA25" s="27"/>
      <c r="HB25" s="27"/>
      <c r="HC25" s="27"/>
      <c r="HD25" s="27"/>
      <c r="HE25" s="27"/>
      <c r="HF25" s="27"/>
      <c r="HG25" s="27"/>
      <c r="HH25" s="27"/>
      <c r="HI25" s="27"/>
      <c r="HJ25" s="27"/>
      <c r="HK25" s="27"/>
      <c r="HL25" s="27"/>
      <c r="HM25" s="27"/>
      <c r="HN25" s="27"/>
      <c r="HO25" s="27"/>
      <c r="HP25" s="27"/>
      <c r="HQ25" s="27"/>
      <c r="HR25" s="27"/>
      <c r="HS25" s="27"/>
      <c r="HT25" s="27"/>
      <c r="HU25" s="27"/>
      <c r="HV25" s="27"/>
      <c r="HW25" s="27"/>
      <c r="HX25" s="27"/>
      <c r="HY25" s="27"/>
      <c r="HZ25" s="27"/>
      <c r="IA25" s="27"/>
      <c r="IB25" s="27"/>
      <c r="IC25" s="27"/>
      <c r="ID25" s="27"/>
      <c r="IE25" s="27"/>
      <c r="IF25" s="27"/>
      <c r="IG25" s="27"/>
      <c r="IH25" s="27"/>
      <c r="II25" s="27"/>
      <c r="IJ25" s="27"/>
      <c r="IK25" s="27"/>
      <c r="IL25" s="27"/>
      <c r="IM25" s="27"/>
      <c r="IN25" s="27"/>
      <c r="IO25" s="27"/>
      <c r="IP25" s="27"/>
      <c r="IQ25" s="27"/>
      <c r="IR25" s="27"/>
      <c r="IS25" s="27"/>
      <c r="IT25" s="27"/>
      <c r="IU25" s="27"/>
      <c r="IV25" s="27"/>
      <c r="IW25" s="27"/>
    </row>
    <row r="26" spans="1:257" ht="12.75" customHeight="1" x14ac:dyDescent="0.2">
      <c r="A26" s="115"/>
      <c r="B26" s="115"/>
      <c r="C26" s="115"/>
      <c r="D26" s="115"/>
      <c r="E26" s="115"/>
      <c r="G26" s="28"/>
      <c r="H26" s="28"/>
      <c r="J26" s="28"/>
      <c r="K26" s="28"/>
      <c r="L26" s="28"/>
      <c r="M26"/>
      <c r="N26"/>
      <c r="O26"/>
      <c r="P26"/>
      <c r="Q26"/>
      <c r="R26"/>
      <c r="S26"/>
      <c r="T26"/>
      <c r="U26"/>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8"/>
      <c r="BG26" s="28"/>
      <c r="BH26" s="28"/>
      <c r="BI26" s="28"/>
      <c r="BJ26" s="28"/>
      <c r="BK26" s="28"/>
      <c r="BL26" s="28"/>
      <c r="BM26" s="28"/>
      <c r="BN26" s="28"/>
      <c r="BO26" s="28"/>
      <c r="BP26" s="28"/>
      <c r="BQ26" s="28"/>
      <c r="BR26" s="28"/>
      <c r="BS26" s="28"/>
      <c r="BT26" s="28"/>
      <c r="BU26" s="28"/>
      <c r="BV26" s="28"/>
      <c r="BW26" s="28"/>
      <c r="BX26" s="28"/>
      <c r="BY26" s="28"/>
      <c r="BZ26" s="28"/>
      <c r="CA26" s="28"/>
      <c r="CB26" s="28"/>
      <c r="CC26" s="28"/>
      <c r="CD26" s="28"/>
      <c r="CE26" s="28"/>
      <c r="CF26" s="28"/>
      <c r="CG26" s="28"/>
      <c r="CH26" s="28"/>
      <c r="CI26" s="28"/>
      <c r="CJ26" s="28"/>
      <c r="CK26" s="28"/>
      <c r="CL26" s="28"/>
      <c r="CM26" s="28"/>
      <c r="CN26" s="28"/>
      <c r="CO26" s="28"/>
      <c r="CP26" s="28"/>
      <c r="CQ26" s="28"/>
      <c r="CR26" s="28"/>
      <c r="CS26" s="28"/>
      <c r="CT26" s="28"/>
      <c r="CU26" s="28"/>
      <c r="CV26" s="28"/>
      <c r="CW26" s="28"/>
      <c r="CX26" s="28"/>
      <c r="CY26" s="28"/>
      <c r="CZ26" s="28"/>
      <c r="DA26" s="28"/>
      <c r="DB26" s="28"/>
      <c r="DC26" s="28"/>
      <c r="DD26" s="28"/>
      <c r="DE26" s="28"/>
      <c r="DF26" s="28"/>
      <c r="DG26" s="28"/>
      <c r="DH26" s="28"/>
      <c r="DI26" s="28"/>
      <c r="DJ26" s="28"/>
      <c r="DK26" s="28"/>
      <c r="DL26" s="28"/>
      <c r="DM26" s="28"/>
      <c r="DN26" s="28"/>
      <c r="DO26" s="28"/>
      <c r="DP26" s="28"/>
      <c r="DQ26" s="28"/>
      <c r="DR26" s="28"/>
      <c r="DS26" s="28"/>
      <c r="DT26" s="28"/>
      <c r="DU26" s="28"/>
      <c r="DV26" s="28"/>
      <c r="DW26" s="28"/>
      <c r="DX26" s="28"/>
      <c r="DY26" s="28"/>
      <c r="DZ26" s="28"/>
      <c r="EA26" s="28"/>
      <c r="EB26" s="28"/>
      <c r="EC26" s="28"/>
      <c r="ED26" s="28"/>
      <c r="EE26" s="28"/>
      <c r="EF26" s="28"/>
      <c r="EG26" s="28"/>
      <c r="EH26" s="28"/>
      <c r="EI26" s="28"/>
      <c r="EJ26" s="28"/>
      <c r="EK26" s="28"/>
      <c r="EL26" s="28"/>
      <c r="EM26" s="28"/>
      <c r="EN26" s="28"/>
      <c r="EO26" s="28"/>
      <c r="EP26" s="28"/>
      <c r="EQ26" s="28"/>
      <c r="ER26" s="28"/>
      <c r="ES26" s="28"/>
      <c r="ET26" s="28"/>
      <c r="EU26" s="28"/>
      <c r="EV26" s="28"/>
      <c r="EW26" s="28"/>
      <c r="EX26" s="28"/>
      <c r="EY26" s="28"/>
      <c r="EZ26" s="28"/>
      <c r="FA26" s="28"/>
      <c r="FB26" s="28"/>
      <c r="FC26" s="28"/>
      <c r="FD26" s="28"/>
      <c r="FE26" s="28"/>
      <c r="FF26" s="28"/>
      <c r="FG26" s="28"/>
      <c r="FH26" s="28"/>
      <c r="FI26" s="28"/>
      <c r="FJ26" s="28"/>
      <c r="FK26" s="28"/>
      <c r="FL26" s="28"/>
      <c r="FM26" s="28"/>
      <c r="FN26" s="28"/>
      <c r="FO26" s="28"/>
      <c r="FP26" s="28"/>
      <c r="FQ26" s="28"/>
      <c r="FR26" s="28"/>
      <c r="FS26" s="28"/>
      <c r="FT26" s="28"/>
      <c r="FU26" s="28"/>
      <c r="FV26" s="28"/>
      <c r="FW26" s="28"/>
      <c r="FX26" s="28"/>
      <c r="FY26" s="28"/>
      <c r="FZ26" s="28"/>
      <c r="GA26" s="28"/>
      <c r="GB26" s="28"/>
      <c r="GC26" s="28"/>
      <c r="GD26" s="28"/>
      <c r="GE26" s="28"/>
      <c r="GF26" s="28"/>
      <c r="GG26" s="28"/>
      <c r="GH26" s="28"/>
      <c r="GI26" s="28"/>
      <c r="GJ26" s="28"/>
      <c r="GK26" s="28"/>
      <c r="GL26" s="28"/>
      <c r="GM26" s="28"/>
      <c r="GN26" s="28"/>
      <c r="GO26" s="28"/>
      <c r="GP26" s="28"/>
      <c r="GQ26" s="28"/>
      <c r="GR26" s="28"/>
      <c r="GS26" s="28"/>
      <c r="GT26" s="28"/>
      <c r="GU26" s="28"/>
      <c r="GV26" s="28"/>
      <c r="GW26" s="28"/>
      <c r="GX26" s="28"/>
      <c r="GY26" s="28"/>
      <c r="GZ26" s="28"/>
      <c r="HA26" s="28"/>
      <c r="HB26" s="28"/>
      <c r="HC26" s="28"/>
      <c r="HD26" s="28"/>
      <c r="HE26" s="28"/>
      <c r="HF26" s="28"/>
      <c r="HG26" s="28"/>
      <c r="HH26" s="28"/>
      <c r="HI26" s="28"/>
      <c r="HJ26" s="28"/>
      <c r="HK26" s="28"/>
      <c r="HL26" s="28"/>
      <c r="HM26" s="28"/>
      <c r="HN26" s="28"/>
      <c r="HO26" s="28"/>
      <c r="HP26" s="28"/>
      <c r="HQ26" s="28"/>
      <c r="HR26" s="28"/>
      <c r="HS26" s="28"/>
      <c r="HT26" s="28"/>
      <c r="HU26" s="28"/>
      <c r="HV26" s="28"/>
      <c r="HW26" s="28"/>
      <c r="HX26" s="28"/>
      <c r="HY26" s="28"/>
      <c r="HZ26" s="28"/>
      <c r="IA26" s="28"/>
      <c r="IB26" s="28"/>
      <c r="IC26" s="28"/>
      <c r="ID26" s="28"/>
      <c r="IE26" s="28"/>
      <c r="IF26" s="28"/>
      <c r="IG26" s="28"/>
      <c r="IH26" s="28"/>
      <c r="II26" s="28"/>
      <c r="IJ26" s="28"/>
      <c r="IK26" s="28"/>
      <c r="IL26" s="28"/>
      <c r="IM26" s="28"/>
      <c r="IN26" s="28"/>
      <c r="IO26" s="28"/>
      <c r="IP26" s="28"/>
      <c r="IQ26" s="28"/>
      <c r="IR26" s="28"/>
      <c r="IS26" s="28"/>
      <c r="IT26" s="28"/>
      <c r="IU26" s="28"/>
      <c r="IV26" s="28"/>
      <c r="IW26" s="28"/>
    </row>
    <row r="27" spans="1:257" ht="12.75" customHeight="1" x14ac:dyDescent="0.2">
      <c r="A27" s="28" t="s">
        <v>42</v>
      </c>
      <c r="B27" s="40" t="s">
        <v>49</v>
      </c>
      <c r="C27" s="40" t="s">
        <v>50</v>
      </c>
      <c r="D27" s="40" t="s">
        <v>170</v>
      </c>
      <c r="E27" s="40" t="s">
        <v>171</v>
      </c>
      <c r="G27" s="28"/>
      <c r="H27" s="28"/>
      <c r="J27" s="28"/>
      <c r="K27" s="28"/>
      <c r="L27" s="28"/>
      <c r="M27"/>
      <c r="N27"/>
      <c r="O27"/>
      <c r="P27"/>
      <c r="Q27"/>
      <c r="R27"/>
      <c r="S27"/>
      <c r="T27"/>
      <c r="U27"/>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8"/>
      <c r="BL27" s="28"/>
      <c r="BM27" s="28"/>
      <c r="BN27" s="28"/>
      <c r="BO27" s="28"/>
      <c r="BP27" s="28"/>
      <c r="BQ27" s="28"/>
      <c r="BR27" s="28"/>
      <c r="BS27" s="28"/>
      <c r="BT27" s="28"/>
      <c r="BU27" s="28"/>
      <c r="BV27" s="28"/>
      <c r="BW27" s="28"/>
      <c r="BX27" s="28"/>
      <c r="BY27" s="28"/>
      <c r="BZ27" s="28"/>
      <c r="CA27" s="28"/>
      <c r="CB27" s="28"/>
      <c r="CC27" s="28"/>
      <c r="CD27" s="28"/>
      <c r="CE27" s="28"/>
      <c r="CF27" s="28"/>
      <c r="CG27" s="28"/>
      <c r="CH27" s="28"/>
      <c r="CI27" s="28"/>
      <c r="CJ27" s="28"/>
      <c r="CK27" s="28"/>
      <c r="CL27" s="28"/>
      <c r="CM27" s="28"/>
      <c r="CN27" s="28"/>
      <c r="CO27" s="28"/>
      <c r="CP27" s="28"/>
      <c r="CQ27" s="28"/>
      <c r="CR27" s="28"/>
      <c r="CS27" s="28"/>
      <c r="CT27" s="28"/>
      <c r="CU27" s="28"/>
      <c r="CV27" s="28"/>
      <c r="CW27" s="28"/>
      <c r="CX27" s="28"/>
      <c r="CY27" s="28"/>
      <c r="CZ27" s="28"/>
      <c r="DA27" s="28"/>
      <c r="DB27" s="28"/>
      <c r="DC27" s="28"/>
      <c r="DD27" s="28"/>
      <c r="DE27" s="28"/>
      <c r="DF27" s="28"/>
      <c r="DG27" s="28"/>
      <c r="DH27" s="28"/>
      <c r="DI27" s="28"/>
      <c r="DJ27" s="28"/>
      <c r="DK27" s="28"/>
      <c r="DL27" s="28"/>
      <c r="DM27" s="28"/>
      <c r="DN27" s="28"/>
      <c r="DO27" s="28"/>
      <c r="DP27" s="28"/>
      <c r="DQ27" s="28"/>
      <c r="DR27" s="28"/>
      <c r="DS27" s="28"/>
      <c r="DT27" s="28"/>
      <c r="DU27" s="28"/>
      <c r="DV27" s="28"/>
      <c r="DW27" s="28"/>
      <c r="DX27" s="28"/>
      <c r="DY27" s="28"/>
      <c r="DZ27" s="28"/>
      <c r="EA27" s="28"/>
      <c r="EB27" s="28"/>
      <c r="EC27" s="28"/>
      <c r="ED27" s="28"/>
      <c r="EE27" s="28"/>
      <c r="EF27" s="28"/>
      <c r="EG27" s="28"/>
      <c r="EH27" s="28"/>
      <c r="EI27" s="28"/>
      <c r="EJ27" s="28"/>
      <c r="EK27" s="28"/>
      <c r="EL27" s="28"/>
      <c r="EM27" s="28"/>
      <c r="EN27" s="28"/>
      <c r="EO27" s="28"/>
      <c r="EP27" s="28"/>
      <c r="EQ27" s="28"/>
      <c r="ER27" s="28"/>
      <c r="ES27" s="28"/>
      <c r="ET27" s="28"/>
      <c r="EU27" s="28"/>
      <c r="EV27" s="28"/>
      <c r="EW27" s="28"/>
      <c r="EX27" s="28"/>
      <c r="EY27" s="28"/>
      <c r="EZ27" s="28"/>
      <c r="FA27" s="28"/>
      <c r="FB27" s="28"/>
      <c r="FC27" s="28"/>
      <c r="FD27" s="28"/>
      <c r="FE27" s="28"/>
      <c r="FF27" s="28"/>
      <c r="FG27" s="28"/>
      <c r="FH27" s="28"/>
      <c r="FI27" s="28"/>
      <c r="FJ27" s="28"/>
      <c r="FK27" s="28"/>
      <c r="FL27" s="28"/>
      <c r="FM27" s="28"/>
      <c r="FN27" s="28"/>
      <c r="FO27" s="28"/>
      <c r="FP27" s="28"/>
      <c r="FQ27" s="28"/>
      <c r="FR27" s="28"/>
      <c r="FS27" s="28"/>
      <c r="FT27" s="28"/>
      <c r="FU27" s="28"/>
      <c r="FV27" s="28"/>
      <c r="FW27" s="28"/>
      <c r="FX27" s="28"/>
      <c r="FY27" s="28"/>
      <c r="FZ27" s="28"/>
      <c r="GA27" s="28"/>
      <c r="GB27" s="28"/>
      <c r="GC27" s="28"/>
      <c r="GD27" s="28"/>
      <c r="GE27" s="28"/>
      <c r="GF27" s="28"/>
      <c r="GG27" s="28"/>
      <c r="GH27" s="28"/>
      <c r="GI27" s="28"/>
      <c r="GJ27" s="28"/>
      <c r="GK27" s="28"/>
      <c r="GL27" s="28"/>
      <c r="GM27" s="28"/>
      <c r="GN27" s="28"/>
      <c r="GO27" s="28"/>
      <c r="GP27" s="28"/>
      <c r="GQ27" s="28"/>
      <c r="GR27" s="28"/>
      <c r="GS27" s="28"/>
      <c r="GT27" s="28"/>
      <c r="GU27" s="28"/>
      <c r="GV27" s="28"/>
      <c r="GW27" s="28"/>
      <c r="GX27" s="28"/>
      <c r="GY27" s="28"/>
      <c r="GZ27" s="28"/>
      <c r="HA27" s="28"/>
      <c r="HB27" s="28"/>
      <c r="HC27" s="28"/>
      <c r="HD27" s="28"/>
      <c r="HE27" s="28"/>
      <c r="HF27" s="28"/>
      <c r="HG27" s="28"/>
      <c r="HH27" s="28"/>
      <c r="HI27" s="28"/>
      <c r="HJ27" s="28"/>
      <c r="HK27" s="28"/>
      <c r="HL27" s="28"/>
      <c r="HM27" s="28"/>
      <c r="HN27" s="28"/>
      <c r="HO27" s="28"/>
      <c r="HP27" s="28"/>
      <c r="HQ27" s="28"/>
      <c r="HR27" s="28"/>
      <c r="HS27" s="28"/>
      <c r="HT27" s="28"/>
      <c r="HU27" s="28"/>
      <c r="HV27" s="28"/>
      <c r="HW27" s="28"/>
      <c r="HX27" s="28"/>
      <c r="HY27" s="28"/>
      <c r="HZ27" s="28"/>
      <c r="IA27" s="28"/>
      <c r="IB27" s="28"/>
      <c r="IC27" s="28"/>
      <c r="ID27" s="28"/>
      <c r="IE27" s="28"/>
      <c r="IF27" s="28"/>
      <c r="IG27" s="28"/>
      <c r="IH27" s="28"/>
      <c r="II27" s="28"/>
      <c r="IJ27" s="28"/>
      <c r="IK27" s="28"/>
      <c r="IL27" s="28"/>
      <c r="IM27" s="28"/>
      <c r="IN27" s="28"/>
      <c r="IO27" s="28"/>
      <c r="IP27" s="28"/>
      <c r="IQ27" s="28"/>
      <c r="IR27" s="28"/>
      <c r="IS27" s="28"/>
      <c r="IT27" s="28"/>
      <c r="IU27" s="28"/>
      <c r="IV27" s="28"/>
      <c r="IW27" s="28"/>
    </row>
    <row r="28" spans="1:257" s="10" customFormat="1" ht="12.75" customHeight="1" x14ac:dyDescent="0.2">
      <c r="A28" s="115"/>
      <c r="B28" s="78"/>
      <c r="C28" s="78"/>
      <c r="D28" s="37" t="s">
        <v>191</v>
      </c>
      <c r="E28" s="37" t="s">
        <v>172</v>
      </c>
      <c r="F28"/>
      <c r="G28" s="28"/>
      <c r="H28" s="28"/>
      <c r="I28" s="28"/>
      <c r="J28" s="28"/>
      <c r="K28" s="28"/>
      <c r="L28" s="28"/>
      <c r="M28"/>
      <c r="N28"/>
      <c r="O28"/>
      <c r="P28"/>
      <c r="Q28"/>
      <c r="R28"/>
      <c r="S28"/>
      <c r="T28"/>
      <c r="U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8"/>
      <c r="BK28" s="28"/>
      <c r="BL28" s="28"/>
      <c r="BM28" s="28"/>
      <c r="BN28" s="28"/>
      <c r="BO28" s="28"/>
      <c r="BP28" s="28"/>
      <c r="BQ28" s="28"/>
      <c r="BR28" s="28"/>
      <c r="BS28" s="28"/>
      <c r="BT28" s="28"/>
      <c r="BU28" s="28"/>
      <c r="BV28" s="28"/>
      <c r="BW28" s="28"/>
      <c r="BX28" s="28"/>
      <c r="BY28" s="28"/>
      <c r="BZ28" s="28"/>
      <c r="CA28" s="28"/>
      <c r="CB28" s="28"/>
      <c r="CC28" s="28"/>
      <c r="CD28" s="28"/>
      <c r="CE28" s="28"/>
      <c r="CF28" s="28"/>
      <c r="CG28" s="28"/>
      <c r="CH28" s="28"/>
      <c r="CI28" s="28"/>
      <c r="CJ28" s="28"/>
      <c r="CK28" s="28"/>
      <c r="CL28" s="28"/>
      <c r="CM28" s="28"/>
      <c r="CN28" s="28"/>
      <c r="CO28" s="28"/>
      <c r="CP28" s="28"/>
      <c r="CQ28" s="28"/>
      <c r="CR28" s="28"/>
      <c r="CS28" s="28"/>
      <c r="CT28" s="28"/>
      <c r="CU28" s="28"/>
      <c r="CV28" s="28"/>
      <c r="CW28" s="28"/>
      <c r="CX28" s="28"/>
      <c r="CY28" s="28"/>
      <c r="CZ28" s="28"/>
      <c r="DA28" s="28"/>
      <c r="DB28" s="28"/>
      <c r="DC28" s="28"/>
      <c r="DD28" s="28"/>
      <c r="DE28" s="28"/>
      <c r="DF28" s="28"/>
      <c r="DG28" s="28"/>
      <c r="DH28" s="28"/>
      <c r="DI28" s="28"/>
      <c r="DJ28" s="28"/>
      <c r="DK28" s="28"/>
      <c r="DL28" s="28"/>
      <c r="DM28" s="28"/>
      <c r="DN28" s="28"/>
      <c r="DO28" s="28"/>
      <c r="DP28" s="28"/>
      <c r="DQ28" s="28"/>
      <c r="DR28" s="28"/>
      <c r="DS28" s="28"/>
      <c r="DT28" s="28"/>
      <c r="DU28" s="28"/>
      <c r="DV28" s="28"/>
      <c r="DW28" s="28"/>
      <c r="DX28" s="28"/>
      <c r="DY28" s="28"/>
      <c r="DZ28" s="28"/>
      <c r="EA28" s="28"/>
      <c r="EB28" s="28"/>
      <c r="EC28" s="28"/>
      <c r="ED28" s="28"/>
      <c r="EE28" s="28"/>
      <c r="EF28" s="28"/>
      <c r="EG28" s="28"/>
      <c r="EH28" s="28"/>
      <c r="EI28" s="28"/>
      <c r="EJ28" s="28"/>
      <c r="EK28" s="28"/>
      <c r="EL28" s="28"/>
      <c r="EM28" s="28"/>
      <c r="EN28" s="28"/>
      <c r="EO28" s="28"/>
      <c r="EP28" s="28"/>
      <c r="EQ28" s="28"/>
      <c r="ER28" s="28"/>
      <c r="ES28" s="28"/>
      <c r="ET28" s="28"/>
      <c r="EU28" s="28"/>
      <c r="EV28" s="28"/>
      <c r="EW28" s="28"/>
      <c r="EX28" s="28"/>
      <c r="EY28" s="28"/>
      <c r="EZ28" s="28"/>
      <c r="FA28" s="28"/>
      <c r="FB28" s="28"/>
      <c r="FC28" s="28"/>
      <c r="FD28" s="28"/>
      <c r="FE28" s="28"/>
      <c r="FF28" s="28"/>
      <c r="FG28" s="28"/>
      <c r="FH28" s="28"/>
      <c r="FI28" s="28"/>
      <c r="FJ28" s="28"/>
      <c r="FK28" s="28"/>
      <c r="FL28" s="28"/>
      <c r="FM28" s="28"/>
      <c r="FN28" s="28"/>
      <c r="FO28" s="28"/>
      <c r="FP28" s="28"/>
      <c r="FQ28" s="28"/>
      <c r="FR28" s="28"/>
      <c r="FS28" s="28"/>
      <c r="FT28" s="28"/>
      <c r="FU28" s="28"/>
      <c r="FV28" s="28"/>
      <c r="FW28" s="28"/>
      <c r="FX28" s="28"/>
      <c r="FY28" s="28"/>
      <c r="FZ28" s="28"/>
      <c r="GA28" s="28"/>
      <c r="GB28" s="28"/>
      <c r="GC28" s="28"/>
      <c r="GD28" s="28"/>
      <c r="GE28" s="28"/>
      <c r="GF28" s="28"/>
      <c r="GG28" s="28"/>
      <c r="GH28" s="28"/>
      <c r="GI28" s="28"/>
      <c r="GJ28" s="28"/>
      <c r="GK28" s="28"/>
      <c r="GL28" s="28"/>
      <c r="GM28" s="28"/>
      <c r="GN28" s="28"/>
      <c r="GO28" s="28"/>
      <c r="GP28" s="28"/>
      <c r="GQ28" s="28"/>
      <c r="GR28" s="28"/>
      <c r="GS28" s="28"/>
      <c r="GT28" s="28"/>
      <c r="GU28" s="28"/>
      <c r="GV28" s="28"/>
      <c r="GW28" s="28"/>
      <c r="GX28" s="28"/>
      <c r="GY28" s="28"/>
      <c r="GZ28" s="28"/>
      <c r="HA28" s="28"/>
      <c r="HB28" s="28"/>
      <c r="HC28" s="28"/>
      <c r="HD28" s="28"/>
      <c r="HE28" s="28"/>
      <c r="HF28" s="28"/>
      <c r="HG28" s="28"/>
      <c r="HH28" s="28"/>
      <c r="HI28" s="28"/>
      <c r="HJ28" s="28"/>
      <c r="HK28" s="28"/>
      <c r="HL28" s="28"/>
      <c r="HM28" s="28"/>
      <c r="HN28" s="28"/>
      <c r="HO28" s="28"/>
      <c r="HP28" s="28"/>
      <c r="HQ28" s="28"/>
      <c r="HR28" s="28"/>
      <c r="HS28" s="28"/>
      <c r="HT28" s="28"/>
      <c r="HU28" s="28"/>
      <c r="HV28" s="28"/>
      <c r="HW28" s="28"/>
      <c r="HX28" s="28"/>
      <c r="HY28" s="28"/>
      <c r="HZ28" s="28"/>
      <c r="IA28" s="28"/>
      <c r="IB28" s="28"/>
      <c r="IC28" s="28"/>
      <c r="ID28" s="28"/>
      <c r="IE28" s="28"/>
      <c r="IF28" s="28"/>
      <c r="IG28" s="28"/>
      <c r="IH28" s="28"/>
      <c r="II28" s="28"/>
      <c r="IJ28" s="28"/>
      <c r="IK28" s="28"/>
      <c r="IL28" s="28"/>
      <c r="IM28" s="28"/>
      <c r="IN28" s="28"/>
      <c r="IO28" s="28"/>
      <c r="IP28" s="28"/>
      <c r="IQ28" s="28"/>
      <c r="IR28" s="28"/>
      <c r="IS28" s="28"/>
      <c r="IT28" s="28"/>
      <c r="IU28" s="28"/>
      <c r="IV28" s="28"/>
      <c r="IW28" s="28"/>
    </row>
    <row r="29" spans="1:257" s="28" customFormat="1" ht="12.75" customHeight="1" x14ac:dyDescent="0.2">
      <c r="A29" s="107">
        <v>2011</v>
      </c>
      <c r="B29" s="30">
        <v>148216</v>
      </c>
      <c r="C29" s="30">
        <v>119938</v>
      </c>
      <c r="D29" s="30">
        <v>8375</v>
      </c>
      <c r="E29" s="30">
        <v>1041</v>
      </c>
      <c r="F29" s="453" t="s">
        <v>455</v>
      </c>
      <c r="G29" s="27"/>
      <c r="H29" s="27"/>
      <c r="J29" s="27"/>
      <c r="K29" s="27"/>
      <c r="L29" s="27"/>
      <c r="M29"/>
      <c r="N29"/>
      <c r="O29"/>
      <c r="P29"/>
      <c r="Q29"/>
      <c r="R29"/>
      <c r="S29"/>
      <c r="T29"/>
      <c r="U29"/>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27"/>
      <c r="BS29" s="27"/>
      <c r="BT29" s="27"/>
      <c r="BU29" s="27"/>
      <c r="BV29" s="27"/>
      <c r="BW29" s="27"/>
      <c r="BX29" s="27"/>
      <c r="BY29" s="27"/>
      <c r="BZ29" s="27"/>
      <c r="CA29" s="27"/>
      <c r="CB29" s="27"/>
      <c r="CC29" s="27"/>
      <c r="CD29" s="27"/>
      <c r="CE29" s="27"/>
      <c r="CF29" s="27"/>
      <c r="CG29" s="27"/>
      <c r="CH29" s="27"/>
      <c r="CI29" s="27"/>
      <c r="CJ29" s="27"/>
      <c r="CK29" s="27"/>
      <c r="CL29" s="27"/>
      <c r="CM29" s="27"/>
      <c r="CN29" s="27"/>
      <c r="CO29" s="27"/>
      <c r="CP29" s="27"/>
      <c r="CQ29" s="27"/>
      <c r="CR29" s="27"/>
      <c r="CS29" s="27"/>
      <c r="CT29" s="27"/>
      <c r="CU29" s="27"/>
      <c r="CV29" s="27"/>
      <c r="CW29" s="27"/>
      <c r="CX29" s="27"/>
      <c r="CY29" s="27"/>
      <c r="CZ29" s="27"/>
      <c r="DA29" s="27"/>
      <c r="DB29" s="27"/>
      <c r="DC29" s="27"/>
      <c r="DD29" s="27"/>
      <c r="DE29" s="27"/>
      <c r="DF29" s="27"/>
      <c r="DG29" s="27"/>
      <c r="DH29" s="27"/>
      <c r="DI29" s="27"/>
      <c r="DJ29" s="27"/>
      <c r="DK29" s="27"/>
      <c r="DL29" s="27"/>
      <c r="DM29" s="27"/>
      <c r="DN29" s="27"/>
      <c r="DO29" s="27"/>
      <c r="DP29" s="27"/>
      <c r="DQ29" s="27"/>
      <c r="DR29" s="27"/>
      <c r="DS29" s="27"/>
      <c r="DT29" s="27"/>
      <c r="DU29" s="27"/>
      <c r="DV29" s="27"/>
      <c r="DW29" s="27"/>
      <c r="DX29" s="27"/>
      <c r="DY29" s="27"/>
      <c r="DZ29" s="27"/>
      <c r="EA29" s="27"/>
      <c r="EB29" s="27"/>
      <c r="EC29" s="27"/>
      <c r="ED29" s="27"/>
      <c r="EE29" s="27"/>
      <c r="EF29" s="27"/>
      <c r="EG29" s="27"/>
      <c r="EH29" s="27"/>
      <c r="EI29" s="27"/>
      <c r="EJ29" s="27"/>
      <c r="EK29" s="27"/>
      <c r="EL29" s="27"/>
      <c r="EM29" s="27"/>
      <c r="EN29" s="27"/>
      <c r="EO29" s="27"/>
      <c r="EP29" s="27"/>
      <c r="EQ29" s="27"/>
      <c r="ER29" s="27"/>
      <c r="ES29" s="27"/>
      <c r="ET29" s="27"/>
      <c r="EU29" s="27"/>
      <c r="EV29" s="27"/>
      <c r="EW29" s="27"/>
      <c r="EX29" s="27"/>
      <c r="EY29" s="27"/>
      <c r="EZ29" s="27"/>
      <c r="FA29" s="27"/>
      <c r="FB29" s="27"/>
      <c r="FC29" s="27"/>
      <c r="FD29" s="27"/>
      <c r="FE29" s="27"/>
      <c r="FF29" s="27"/>
      <c r="FG29" s="27"/>
      <c r="FH29" s="27"/>
      <c r="FI29" s="27"/>
      <c r="FJ29" s="27"/>
      <c r="FK29" s="27"/>
      <c r="FL29" s="27"/>
      <c r="FM29" s="27"/>
      <c r="FN29" s="27"/>
      <c r="FO29" s="27"/>
      <c r="FP29" s="27"/>
      <c r="FQ29" s="27"/>
      <c r="FR29" s="27"/>
      <c r="FS29" s="27"/>
      <c r="FT29" s="27"/>
      <c r="FU29" s="27"/>
      <c r="FV29" s="27"/>
      <c r="FW29" s="27"/>
      <c r="FX29" s="27"/>
      <c r="FY29" s="27"/>
      <c r="FZ29" s="27"/>
      <c r="GA29" s="27"/>
      <c r="GB29" s="27"/>
      <c r="GC29" s="27"/>
      <c r="GD29" s="27"/>
      <c r="GE29" s="27"/>
      <c r="GF29" s="27"/>
      <c r="GG29" s="27"/>
      <c r="GH29" s="27"/>
      <c r="GI29" s="27"/>
      <c r="GJ29" s="27"/>
      <c r="GK29" s="27"/>
      <c r="GL29" s="27"/>
      <c r="GM29" s="27"/>
      <c r="GN29" s="27"/>
      <c r="GO29" s="27"/>
      <c r="GP29" s="27"/>
      <c r="GQ29" s="27"/>
      <c r="GR29" s="27"/>
      <c r="GS29" s="27"/>
      <c r="GT29" s="27"/>
      <c r="GU29" s="27"/>
      <c r="GV29" s="27"/>
      <c r="GW29" s="27"/>
      <c r="GX29" s="27"/>
      <c r="GY29" s="27"/>
      <c r="GZ29" s="27"/>
      <c r="HA29" s="27"/>
      <c r="HB29" s="27"/>
      <c r="HC29" s="27"/>
      <c r="HD29" s="27"/>
      <c r="HE29" s="27"/>
      <c r="HF29" s="27"/>
      <c r="HG29" s="27"/>
      <c r="HH29" s="27"/>
      <c r="HI29" s="27"/>
      <c r="HJ29" s="27"/>
      <c r="HK29" s="27"/>
      <c r="HL29" s="27"/>
      <c r="HM29" s="27"/>
      <c r="HN29" s="27"/>
      <c r="HO29" s="27"/>
      <c r="HP29" s="27"/>
      <c r="HQ29" s="27"/>
      <c r="HR29" s="27"/>
      <c r="HS29" s="27"/>
      <c r="HT29" s="27"/>
      <c r="HU29" s="27"/>
      <c r="HV29" s="27"/>
      <c r="HW29" s="27"/>
      <c r="HX29" s="27"/>
      <c r="HY29" s="27"/>
      <c r="HZ29" s="27"/>
      <c r="IA29" s="27"/>
      <c r="IB29" s="27"/>
      <c r="IC29" s="27"/>
      <c r="ID29" s="27"/>
      <c r="IE29" s="27"/>
      <c r="IF29" s="27"/>
      <c r="IG29" s="27"/>
      <c r="IH29" s="27"/>
      <c r="II29" s="27"/>
      <c r="IJ29" s="27"/>
      <c r="IK29" s="27"/>
      <c r="IL29" s="27"/>
      <c r="IM29" s="27"/>
      <c r="IN29" s="27"/>
      <c r="IO29" s="27"/>
      <c r="IP29" s="27"/>
      <c r="IQ29" s="27"/>
      <c r="IR29" s="27"/>
      <c r="IS29" s="27"/>
      <c r="IT29" s="27"/>
      <c r="IU29" s="27"/>
      <c r="IV29" s="27"/>
      <c r="IW29" s="27"/>
    </row>
    <row r="30" spans="1:257" s="28" customFormat="1" ht="12.75" customHeight="1" x14ac:dyDescent="0.2">
      <c r="A30" s="107">
        <v>2012</v>
      </c>
      <c r="B30" s="30">
        <v>156436</v>
      </c>
      <c r="C30" s="30">
        <v>119898</v>
      </c>
      <c r="D30" s="30">
        <v>9152</v>
      </c>
      <c r="E30" s="30">
        <v>1076</v>
      </c>
      <c r="F30" s="453" t="s">
        <v>455</v>
      </c>
      <c r="G30" s="27"/>
      <c r="H30" s="27"/>
      <c r="J30" s="27"/>
      <c r="K30" s="27"/>
      <c r="L30" s="27"/>
      <c r="M30"/>
      <c r="N30"/>
      <c r="O30"/>
      <c r="P30"/>
      <c r="Q30"/>
      <c r="R30"/>
      <c r="S30"/>
      <c r="T30"/>
      <c r="U30"/>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c r="BP30" s="27"/>
      <c r="BQ30" s="27"/>
      <c r="BR30" s="27"/>
      <c r="BS30" s="27"/>
      <c r="BT30" s="27"/>
      <c r="BU30" s="27"/>
      <c r="BV30" s="27"/>
      <c r="BW30" s="27"/>
      <c r="BX30" s="27"/>
      <c r="BY30" s="27"/>
      <c r="BZ30" s="27"/>
      <c r="CA30" s="27"/>
      <c r="CB30" s="27"/>
      <c r="CC30" s="27"/>
      <c r="CD30" s="27"/>
      <c r="CE30" s="27"/>
      <c r="CF30" s="27"/>
      <c r="CG30" s="27"/>
      <c r="CH30" s="27"/>
      <c r="CI30" s="27"/>
      <c r="CJ30" s="27"/>
      <c r="CK30" s="27"/>
      <c r="CL30" s="27"/>
      <c r="CM30" s="27"/>
      <c r="CN30" s="27"/>
      <c r="CO30" s="27"/>
      <c r="CP30" s="27"/>
      <c r="CQ30" s="27"/>
      <c r="CR30" s="27"/>
      <c r="CS30" s="27"/>
      <c r="CT30" s="27"/>
      <c r="CU30" s="27"/>
      <c r="CV30" s="27"/>
      <c r="CW30" s="27"/>
      <c r="CX30" s="27"/>
      <c r="CY30" s="27"/>
      <c r="CZ30" s="27"/>
      <c r="DA30" s="27"/>
      <c r="DB30" s="27"/>
      <c r="DC30" s="27"/>
      <c r="DD30" s="27"/>
      <c r="DE30" s="27"/>
      <c r="DF30" s="27"/>
      <c r="DG30" s="27"/>
      <c r="DH30" s="27"/>
      <c r="DI30" s="27"/>
      <c r="DJ30" s="27"/>
      <c r="DK30" s="27"/>
      <c r="DL30" s="27"/>
      <c r="DM30" s="27"/>
      <c r="DN30" s="27"/>
      <c r="DO30" s="27"/>
      <c r="DP30" s="27"/>
      <c r="DQ30" s="27"/>
      <c r="DR30" s="27"/>
      <c r="DS30" s="27"/>
      <c r="DT30" s="27"/>
      <c r="DU30" s="27"/>
      <c r="DV30" s="27"/>
      <c r="DW30" s="27"/>
      <c r="DX30" s="27"/>
      <c r="DY30" s="27"/>
      <c r="DZ30" s="27"/>
      <c r="EA30" s="27"/>
      <c r="EB30" s="27"/>
      <c r="EC30" s="27"/>
      <c r="ED30" s="27"/>
      <c r="EE30" s="27"/>
      <c r="EF30" s="27"/>
      <c r="EG30" s="27"/>
      <c r="EH30" s="27"/>
      <c r="EI30" s="27"/>
      <c r="EJ30" s="27"/>
      <c r="EK30" s="27"/>
      <c r="EL30" s="27"/>
      <c r="EM30" s="27"/>
      <c r="EN30" s="27"/>
      <c r="EO30" s="27"/>
      <c r="EP30" s="27"/>
      <c r="EQ30" s="27"/>
      <c r="ER30" s="27"/>
      <c r="ES30" s="27"/>
      <c r="ET30" s="27"/>
      <c r="EU30" s="27"/>
      <c r="EV30" s="27"/>
      <c r="EW30" s="27"/>
      <c r="EX30" s="27"/>
      <c r="EY30" s="27"/>
      <c r="EZ30" s="27"/>
      <c r="FA30" s="27"/>
      <c r="FB30" s="27"/>
      <c r="FC30" s="27"/>
      <c r="FD30" s="27"/>
      <c r="FE30" s="27"/>
      <c r="FF30" s="27"/>
      <c r="FG30" s="27"/>
      <c r="FH30" s="27"/>
      <c r="FI30" s="27"/>
      <c r="FJ30" s="27"/>
      <c r="FK30" s="27"/>
      <c r="FL30" s="27"/>
      <c r="FM30" s="27"/>
      <c r="FN30" s="27"/>
      <c r="FO30" s="27"/>
      <c r="FP30" s="27"/>
      <c r="FQ30" s="27"/>
      <c r="FR30" s="27"/>
      <c r="FS30" s="27"/>
      <c r="FT30" s="27"/>
      <c r="FU30" s="27"/>
      <c r="FV30" s="27"/>
      <c r="FW30" s="27"/>
      <c r="FX30" s="27"/>
      <c r="FY30" s="27"/>
      <c r="FZ30" s="27"/>
      <c r="GA30" s="27"/>
      <c r="GB30" s="27"/>
      <c r="GC30" s="27"/>
      <c r="GD30" s="27"/>
      <c r="GE30" s="27"/>
      <c r="GF30" s="27"/>
      <c r="GG30" s="27"/>
      <c r="GH30" s="27"/>
      <c r="GI30" s="27"/>
      <c r="GJ30" s="27"/>
      <c r="GK30" s="27"/>
      <c r="GL30" s="27"/>
      <c r="GM30" s="27"/>
      <c r="GN30" s="27"/>
      <c r="GO30" s="27"/>
      <c r="GP30" s="27"/>
      <c r="GQ30" s="27"/>
      <c r="GR30" s="27"/>
      <c r="GS30" s="27"/>
      <c r="GT30" s="27"/>
      <c r="GU30" s="27"/>
      <c r="GV30" s="27"/>
      <c r="GW30" s="27"/>
      <c r="GX30" s="27"/>
      <c r="GY30" s="27"/>
      <c r="GZ30" s="27"/>
      <c r="HA30" s="27"/>
      <c r="HB30" s="27"/>
      <c r="HC30" s="27"/>
      <c r="HD30" s="27"/>
      <c r="HE30" s="27"/>
      <c r="HF30" s="27"/>
      <c r="HG30" s="27"/>
      <c r="HH30" s="27"/>
      <c r="HI30" s="27"/>
      <c r="HJ30" s="27"/>
      <c r="HK30" s="27"/>
      <c r="HL30" s="27"/>
      <c r="HM30" s="27"/>
      <c r="HN30" s="27"/>
      <c r="HO30" s="27"/>
      <c r="HP30" s="27"/>
      <c r="HQ30" s="27"/>
      <c r="HR30" s="27"/>
      <c r="HS30" s="27"/>
      <c r="HT30" s="27"/>
      <c r="HU30" s="27"/>
      <c r="HV30" s="27"/>
      <c r="HW30" s="27"/>
      <c r="HX30" s="27"/>
      <c r="HY30" s="27"/>
      <c r="HZ30" s="27"/>
      <c r="IA30" s="27"/>
      <c r="IB30" s="27"/>
      <c r="IC30" s="27"/>
      <c r="ID30" s="27"/>
      <c r="IE30" s="27"/>
      <c r="IF30" s="27"/>
      <c r="IG30" s="27"/>
      <c r="IH30" s="27"/>
      <c r="II30" s="27"/>
      <c r="IJ30" s="27"/>
      <c r="IK30" s="27"/>
      <c r="IL30" s="27"/>
      <c r="IM30" s="27"/>
      <c r="IN30" s="27"/>
      <c r="IO30" s="27"/>
      <c r="IP30" s="27"/>
      <c r="IQ30" s="27"/>
      <c r="IR30" s="27"/>
      <c r="IS30" s="27"/>
      <c r="IT30" s="27"/>
      <c r="IU30" s="27"/>
      <c r="IV30" s="27"/>
      <c r="IW30" s="27"/>
    </row>
    <row r="31" spans="1:257" ht="12.75" customHeight="1" x14ac:dyDescent="0.2">
      <c r="A31" s="187">
        <v>2013</v>
      </c>
      <c r="B31" s="173">
        <v>161997</v>
      </c>
      <c r="C31" s="173">
        <v>123091</v>
      </c>
      <c r="D31" s="173">
        <v>10283</v>
      </c>
      <c r="E31" s="173">
        <v>1360</v>
      </c>
      <c r="F31" s="453" t="s">
        <v>455</v>
      </c>
      <c r="J31" s="162"/>
      <c r="M31"/>
      <c r="N31"/>
      <c r="O31"/>
      <c r="P31"/>
      <c r="Q31"/>
      <c r="R31"/>
      <c r="S31"/>
      <c r="T31"/>
      <c r="U31"/>
    </row>
    <row r="32" spans="1:257" ht="12.75" customHeight="1" x14ac:dyDescent="0.2">
      <c r="A32" s="187">
        <v>2014</v>
      </c>
      <c r="B32" s="173">
        <v>164403</v>
      </c>
      <c r="C32" s="173">
        <v>128751</v>
      </c>
      <c r="D32" s="173">
        <v>9052</v>
      </c>
      <c r="E32" s="173">
        <v>935</v>
      </c>
      <c r="F32" s="453" t="s">
        <v>455</v>
      </c>
      <c r="I32" s="33"/>
      <c r="J32" s="162"/>
      <c r="M32"/>
      <c r="N32"/>
      <c r="O32"/>
      <c r="P32"/>
      <c r="Q32"/>
      <c r="R32"/>
      <c r="S32"/>
      <c r="T32"/>
      <c r="U32"/>
    </row>
    <row r="33" spans="1:257" ht="12.75" customHeight="1" x14ac:dyDescent="0.2">
      <c r="A33" s="187">
        <v>2015</v>
      </c>
      <c r="B33" s="173">
        <v>168940</v>
      </c>
      <c r="C33" s="173">
        <v>133541</v>
      </c>
      <c r="D33" s="173">
        <v>10454</v>
      </c>
      <c r="E33" s="173">
        <v>1134</v>
      </c>
      <c r="F33" s="453" t="s">
        <v>455</v>
      </c>
      <c r="J33" s="162"/>
      <c r="M33"/>
      <c r="N33"/>
      <c r="O33"/>
      <c r="P33"/>
      <c r="Q33"/>
      <c r="R33"/>
      <c r="S33"/>
      <c r="T33"/>
      <c r="U33"/>
    </row>
    <row r="34" spans="1:257" ht="12.75" customHeight="1" x14ac:dyDescent="0.2">
      <c r="A34" s="369">
        <v>2016</v>
      </c>
      <c r="B34" s="370">
        <v>173601</v>
      </c>
      <c r="C34" s="370">
        <v>136561</v>
      </c>
      <c r="D34" s="370">
        <v>9054</v>
      </c>
      <c r="E34" s="370">
        <v>1370</v>
      </c>
      <c r="F34" s="453" t="s">
        <v>455</v>
      </c>
      <c r="J34" s="162"/>
      <c r="M34"/>
      <c r="N34"/>
      <c r="O34"/>
      <c r="P34"/>
      <c r="Q34"/>
      <c r="R34"/>
      <c r="S34"/>
      <c r="T34"/>
      <c r="U34"/>
    </row>
    <row r="35" spans="1:257" ht="12.75" customHeight="1" x14ac:dyDescent="0.2">
      <c r="A35" s="369">
        <v>2017</v>
      </c>
      <c r="B35" s="370">
        <v>180724</v>
      </c>
      <c r="C35" s="370">
        <v>138533</v>
      </c>
      <c r="D35" s="370">
        <v>10510</v>
      </c>
      <c r="E35" s="370">
        <v>1474</v>
      </c>
      <c r="F35" s="453" t="s">
        <v>455</v>
      </c>
      <c r="J35" s="162"/>
      <c r="M35"/>
      <c r="N35"/>
      <c r="O35"/>
      <c r="P35"/>
      <c r="Q35"/>
      <c r="R35"/>
      <c r="S35"/>
      <c r="T35"/>
      <c r="U35"/>
    </row>
    <row r="36" spans="1:257" ht="12.75" customHeight="1" x14ac:dyDescent="0.2">
      <c r="A36" s="211">
        <v>2018</v>
      </c>
      <c r="B36" s="73">
        <v>185156</v>
      </c>
      <c r="C36" s="73">
        <v>142955</v>
      </c>
      <c r="D36" s="73">
        <v>10471</v>
      </c>
      <c r="E36" s="73">
        <v>1702</v>
      </c>
      <c r="J36" s="162"/>
    </row>
    <row r="37" spans="1:257" ht="35.25" customHeight="1" x14ac:dyDescent="0.2">
      <c r="A37" s="474" t="s">
        <v>649</v>
      </c>
      <c r="B37" s="474"/>
      <c r="C37" s="474"/>
      <c r="D37" s="474"/>
      <c r="E37" s="474"/>
    </row>
    <row r="41" spans="1:257" ht="12.75" customHeight="1" x14ac:dyDescent="0.2">
      <c r="A41" s="62" t="s">
        <v>318</v>
      </c>
      <c r="B41" s="3"/>
      <c r="C41" s="3"/>
      <c r="D41" s="3"/>
      <c r="E41" s="3"/>
      <c r="G41" s="3"/>
      <c r="H41" s="3"/>
      <c r="I41" s="47"/>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c r="IW41" s="3"/>
    </row>
    <row r="42" spans="1:257" ht="12.75" customHeight="1" x14ac:dyDescent="0.2">
      <c r="A42" s="208" t="s">
        <v>623</v>
      </c>
      <c r="B42" s="3"/>
      <c r="C42" s="3"/>
      <c r="D42" s="3"/>
      <c r="E42" s="3"/>
      <c r="G42" s="3"/>
      <c r="H42" s="3"/>
      <c r="I42" s="47"/>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c r="IW42" s="3"/>
    </row>
    <row r="43" spans="1:257" ht="12.75" customHeight="1" x14ac:dyDescent="0.2">
      <c r="A43" s="210" t="s">
        <v>624</v>
      </c>
    </row>
    <row r="44" spans="1:257" ht="12.75" customHeight="1" x14ac:dyDescent="0.2">
      <c r="A44" s="115"/>
      <c r="B44" s="115"/>
      <c r="C44" s="115"/>
      <c r="D44" s="115"/>
      <c r="E44" s="115"/>
      <c r="G44" s="28"/>
      <c r="H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8"/>
      <c r="BK44" s="28"/>
      <c r="BL44" s="28"/>
      <c r="BM44" s="28"/>
      <c r="BN44" s="28"/>
      <c r="BO44" s="28"/>
      <c r="BP44" s="28"/>
      <c r="BQ44" s="28"/>
      <c r="BR44" s="28"/>
      <c r="BS44" s="28"/>
      <c r="BT44" s="28"/>
      <c r="BU44" s="28"/>
      <c r="BV44" s="28"/>
      <c r="BW44" s="28"/>
      <c r="BX44" s="28"/>
      <c r="BY44" s="28"/>
      <c r="BZ44" s="28"/>
      <c r="CA44" s="28"/>
      <c r="CB44" s="28"/>
      <c r="CC44" s="28"/>
      <c r="CD44" s="28"/>
      <c r="CE44" s="28"/>
      <c r="CF44" s="28"/>
      <c r="CG44" s="28"/>
      <c r="CH44" s="28"/>
      <c r="CI44" s="28"/>
      <c r="CJ44" s="28"/>
      <c r="CK44" s="28"/>
      <c r="CL44" s="28"/>
      <c r="CM44" s="28"/>
      <c r="CN44" s="28"/>
      <c r="CO44" s="28"/>
      <c r="CP44" s="28"/>
      <c r="CQ44" s="28"/>
      <c r="CR44" s="28"/>
      <c r="CS44" s="28"/>
      <c r="CT44" s="28"/>
      <c r="CU44" s="28"/>
      <c r="CV44" s="28"/>
      <c r="CW44" s="28"/>
      <c r="CX44" s="28"/>
      <c r="CY44" s="28"/>
      <c r="CZ44" s="28"/>
      <c r="DA44" s="28"/>
      <c r="DB44" s="28"/>
      <c r="DC44" s="28"/>
      <c r="DD44" s="28"/>
      <c r="DE44" s="28"/>
      <c r="DF44" s="28"/>
      <c r="DG44" s="28"/>
      <c r="DH44" s="28"/>
      <c r="DI44" s="28"/>
      <c r="DJ44" s="28"/>
      <c r="DK44" s="28"/>
      <c r="DL44" s="28"/>
      <c r="DM44" s="28"/>
      <c r="DN44" s="28"/>
      <c r="DO44" s="28"/>
      <c r="DP44" s="28"/>
      <c r="DQ44" s="28"/>
      <c r="DR44" s="28"/>
      <c r="DS44" s="28"/>
      <c r="DT44" s="28"/>
      <c r="DU44" s="28"/>
      <c r="DV44" s="28"/>
      <c r="DW44" s="28"/>
      <c r="DX44" s="28"/>
      <c r="DY44" s="28"/>
      <c r="DZ44" s="28"/>
      <c r="EA44" s="28"/>
      <c r="EB44" s="28"/>
      <c r="EC44" s="28"/>
      <c r="ED44" s="28"/>
      <c r="EE44" s="28"/>
      <c r="EF44" s="28"/>
      <c r="EG44" s="28"/>
      <c r="EH44" s="28"/>
      <c r="EI44" s="28"/>
      <c r="EJ44" s="28"/>
      <c r="EK44" s="28"/>
      <c r="EL44" s="28"/>
      <c r="EM44" s="28"/>
      <c r="EN44" s="28"/>
      <c r="EO44" s="28"/>
      <c r="EP44" s="28"/>
      <c r="EQ44" s="28"/>
      <c r="ER44" s="28"/>
      <c r="ES44" s="28"/>
      <c r="ET44" s="28"/>
      <c r="EU44" s="28"/>
      <c r="EV44" s="28"/>
      <c r="EW44" s="28"/>
      <c r="EX44" s="28"/>
      <c r="EY44" s="28"/>
      <c r="EZ44" s="28"/>
      <c r="FA44" s="28"/>
      <c r="FB44" s="28"/>
      <c r="FC44" s="28"/>
      <c r="FD44" s="28"/>
      <c r="FE44" s="28"/>
      <c r="FF44" s="28"/>
      <c r="FG44" s="28"/>
      <c r="FH44" s="28"/>
      <c r="FI44" s="28"/>
      <c r="FJ44" s="28"/>
      <c r="FK44" s="28"/>
      <c r="FL44" s="28"/>
      <c r="FM44" s="28"/>
      <c r="FN44" s="28"/>
      <c r="FO44" s="28"/>
      <c r="FP44" s="28"/>
      <c r="FQ44" s="28"/>
      <c r="FR44" s="28"/>
      <c r="FS44" s="28"/>
      <c r="FT44" s="28"/>
      <c r="FU44" s="28"/>
      <c r="FV44" s="28"/>
      <c r="FW44" s="28"/>
      <c r="FX44" s="28"/>
      <c r="FY44" s="28"/>
      <c r="FZ44" s="28"/>
      <c r="GA44" s="28"/>
      <c r="GB44" s="28"/>
      <c r="GC44" s="28"/>
      <c r="GD44" s="28"/>
      <c r="GE44" s="28"/>
      <c r="GF44" s="28"/>
      <c r="GG44" s="28"/>
      <c r="GH44" s="28"/>
      <c r="GI44" s="28"/>
      <c r="GJ44" s="28"/>
      <c r="GK44" s="28"/>
      <c r="GL44" s="28"/>
      <c r="GM44" s="28"/>
      <c r="GN44" s="28"/>
      <c r="GO44" s="28"/>
      <c r="GP44" s="28"/>
      <c r="GQ44" s="28"/>
      <c r="GR44" s="28"/>
      <c r="GS44" s="28"/>
      <c r="GT44" s="28"/>
      <c r="GU44" s="28"/>
      <c r="GV44" s="28"/>
      <c r="GW44" s="28"/>
      <c r="GX44" s="28"/>
      <c r="GY44" s="28"/>
      <c r="GZ44" s="28"/>
      <c r="HA44" s="28"/>
      <c r="HB44" s="28"/>
      <c r="HC44" s="28"/>
      <c r="HD44" s="28"/>
      <c r="HE44" s="28"/>
      <c r="HF44" s="28"/>
      <c r="HG44" s="28"/>
      <c r="HH44" s="28"/>
      <c r="HI44" s="28"/>
      <c r="HJ44" s="28"/>
      <c r="HK44" s="28"/>
      <c r="HL44" s="28"/>
      <c r="HM44" s="28"/>
      <c r="HN44" s="28"/>
      <c r="HO44" s="28"/>
      <c r="HP44" s="28"/>
      <c r="HQ44" s="28"/>
      <c r="HR44" s="28"/>
      <c r="HS44" s="28"/>
      <c r="HT44" s="28"/>
      <c r="HU44" s="28"/>
      <c r="HV44" s="28"/>
      <c r="HW44" s="28"/>
      <c r="HX44" s="28"/>
      <c r="HY44" s="28"/>
      <c r="HZ44" s="28"/>
      <c r="IA44" s="28"/>
      <c r="IB44" s="28"/>
      <c r="IC44" s="28"/>
      <c r="ID44" s="28"/>
      <c r="IE44" s="28"/>
      <c r="IF44" s="28"/>
      <c r="IG44" s="28"/>
      <c r="IH44" s="28"/>
      <c r="II44" s="28"/>
      <c r="IJ44" s="28"/>
      <c r="IK44" s="28"/>
      <c r="IL44" s="28"/>
      <c r="IM44" s="28"/>
      <c r="IN44" s="28"/>
      <c r="IO44" s="28"/>
      <c r="IP44" s="28"/>
      <c r="IQ44" s="28"/>
      <c r="IR44" s="28"/>
      <c r="IS44" s="28"/>
      <c r="IT44" s="28"/>
      <c r="IU44" s="28"/>
      <c r="IV44" s="28"/>
      <c r="IW44" s="28"/>
    </row>
    <row r="45" spans="1:257" ht="12.75" customHeight="1" x14ac:dyDescent="0.2">
      <c r="A45" s="28" t="s">
        <v>42</v>
      </c>
      <c r="B45" s="40" t="s">
        <v>49</v>
      </c>
      <c r="C45" s="40" t="s">
        <v>50</v>
      </c>
      <c r="D45" s="40" t="s">
        <v>170</v>
      </c>
      <c r="E45" s="40" t="s">
        <v>171</v>
      </c>
      <c r="G45" s="28"/>
      <c r="H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c r="AY45" s="28"/>
      <c r="AZ45" s="28"/>
      <c r="BA45" s="28"/>
      <c r="BB45" s="28"/>
      <c r="BC45" s="28"/>
      <c r="BD45" s="28"/>
      <c r="BE45" s="28"/>
      <c r="BF45" s="28"/>
      <c r="BG45" s="28"/>
      <c r="BH45" s="28"/>
      <c r="BI45" s="28"/>
      <c r="BJ45" s="28"/>
      <c r="BK45" s="28"/>
      <c r="BL45" s="28"/>
      <c r="BM45" s="28"/>
      <c r="BN45" s="28"/>
      <c r="BO45" s="28"/>
      <c r="BP45" s="28"/>
      <c r="BQ45" s="28"/>
      <c r="BR45" s="28"/>
      <c r="BS45" s="28"/>
      <c r="BT45" s="28"/>
      <c r="BU45" s="28"/>
      <c r="BV45" s="28"/>
      <c r="BW45" s="28"/>
      <c r="BX45" s="28"/>
      <c r="BY45" s="28"/>
      <c r="BZ45" s="28"/>
      <c r="CA45" s="28"/>
      <c r="CB45" s="28"/>
      <c r="CC45" s="28"/>
      <c r="CD45" s="28"/>
      <c r="CE45" s="28"/>
      <c r="CF45" s="28"/>
      <c r="CG45" s="28"/>
      <c r="CH45" s="28"/>
      <c r="CI45" s="28"/>
      <c r="CJ45" s="28"/>
      <c r="CK45" s="28"/>
      <c r="CL45" s="28"/>
      <c r="CM45" s="28"/>
      <c r="CN45" s="28"/>
      <c r="CO45" s="28"/>
      <c r="CP45" s="28"/>
      <c r="CQ45" s="28"/>
      <c r="CR45" s="28"/>
      <c r="CS45" s="28"/>
      <c r="CT45" s="28"/>
      <c r="CU45" s="28"/>
      <c r="CV45" s="28"/>
      <c r="CW45" s="28"/>
      <c r="CX45" s="28"/>
      <c r="CY45" s="28"/>
      <c r="CZ45" s="28"/>
      <c r="DA45" s="28"/>
      <c r="DB45" s="28"/>
      <c r="DC45" s="28"/>
      <c r="DD45" s="28"/>
      <c r="DE45" s="28"/>
      <c r="DF45" s="28"/>
      <c r="DG45" s="28"/>
      <c r="DH45" s="28"/>
      <c r="DI45" s="28"/>
      <c r="DJ45" s="28"/>
      <c r="DK45" s="28"/>
      <c r="DL45" s="28"/>
      <c r="DM45" s="28"/>
      <c r="DN45" s="28"/>
      <c r="DO45" s="28"/>
      <c r="DP45" s="28"/>
      <c r="DQ45" s="28"/>
      <c r="DR45" s="28"/>
      <c r="DS45" s="28"/>
      <c r="DT45" s="28"/>
      <c r="DU45" s="28"/>
      <c r="DV45" s="28"/>
      <c r="DW45" s="28"/>
      <c r="DX45" s="28"/>
      <c r="DY45" s="28"/>
      <c r="DZ45" s="28"/>
      <c r="EA45" s="28"/>
      <c r="EB45" s="28"/>
      <c r="EC45" s="28"/>
      <c r="ED45" s="28"/>
      <c r="EE45" s="28"/>
      <c r="EF45" s="28"/>
      <c r="EG45" s="28"/>
      <c r="EH45" s="28"/>
      <c r="EI45" s="28"/>
      <c r="EJ45" s="28"/>
      <c r="EK45" s="28"/>
      <c r="EL45" s="28"/>
      <c r="EM45" s="28"/>
      <c r="EN45" s="28"/>
      <c r="EO45" s="28"/>
      <c r="EP45" s="28"/>
      <c r="EQ45" s="28"/>
      <c r="ER45" s="28"/>
      <c r="ES45" s="28"/>
      <c r="ET45" s="28"/>
      <c r="EU45" s="28"/>
      <c r="EV45" s="28"/>
      <c r="EW45" s="28"/>
      <c r="EX45" s="28"/>
      <c r="EY45" s="28"/>
      <c r="EZ45" s="28"/>
      <c r="FA45" s="28"/>
      <c r="FB45" s="28"/>
      <c r="FC45" s="28"/>
      <c r="FD45" s="28"/>
      <c r="FE45" s="28"/>
      <c r="FF45" s="28"/>
      <c r="FG45" s="28"/>
      <c r="FH45" s="28"/>
      <c r="FI45" s="28"/>
      <c r="FJ45" s="28"/>
      <c r="FK45" s="28"/>
      <c r="FL45" s="28"/>
      <c r="FM45" s="28"/>
      <c r="FN45" s="28"/>
      <c r="FO45" s="28"/>
      <c r="FP45" s="28"/>
      <c r="FQ45" s="28"/>
      <c r="FR45" s="28"/>
      <c r="FS45" s="28"/>
      <c r="FT45" s="28"/>
      <c r="FU45" s="28"/>
      <c r="FV45" s="28"/>
      <c r="FW45" s="28"/>
      <c r="FX45" s="28"/>
      <c r="FY45" s="28"/>
      <c r="FZ45" s="28"/>
      <c r="GA45" s="28"/>
      <c r="GB45" s="28"/>
      <c r="GC45" s="28"/>
      <c r="GD45" s="28"/>
      <c r="GE45" s="28"/>
      <c r="GF45" s="28"/>
      <c r="GG45" s="28"/>
      <c r="GH45" s="28"/>
      <c r="GI45" s="28"/>
      <c r="GJ45" s="28"/>
      <c r="GK45" s="28"/>
      <c r="GL45" s="28"/>
      <c r="GM45" s="28"/>
      <c r="GN45" s="28"/>
      <c r="GO45" s="28"/>
      <c r="GP45" s="28"/>
      <c r="GQ45" s="28"/>
      <c r="GR45" s="28"/>
      <c r="GS45" s="28"/>
      <c r="GT45" s="28"/>
      <c r="GU45" s="28"/>
      <c r="GV45" s="28"/>
      <c r="GW45" s="28"/>
      <c r="GX45" s="28"/>
      <c r="GY45" s="28"/>
      <c r="GZ45" s="28"/>
      <c r="HA45" s="28"/>
      <c r="HB45" s="28"/>
      <c r="HC45" s="28"/>
      <c r="HD45" s="28"/>
      <c r="HE45" s="28"/>
      <c r="HF45" s="28"/>
      <c r="HG45" s="28"/>
      <c r="HH45" s="28"/>
      <c r="HI45" s="28"/>
      <c r="HJ45" s="28"/>
      <c r="HK45" s="28"/>
      <c r="HL45" s="28"/>
      <c r="HM45" s="28"/>
      <c r="HN45" s="28"/>
      <c r="HO45" s="28"/>
      <c r="HP45" s="28"/>
      <c r="HQ45" s="28"/>
      <c r="HR45" s="28"/>
      <c r="HS45" s="28"/>
      <c r="HT45" s="28"/>
      <c r="HU45" s="28"/>
      <c r="HV45" s="28"/>
      <c r="HW45" s="28"/>
      <c r="HX45" s="28"/>
      <c r="HY45" s="28"/>
      <c r="HZ45" s="28"/>
      <c r="IA45" s="28"/>
      <c r="IB45" s="28"/>
      <c r="IC45" s="28"/>
      <c r="ID45" s="28"/>
      <c r="IE45" s="28"/>
      <c r="IF45" s="28"/>
      <c r="IG45" s="28"/>
      <c r="IH45" s="28"/>
      <c r="II45" s="28"/>
      <c r="IJ45" s="28"/>
      <c r="IK45" s="28"/>
      <c r="IL45" s="28"/>
      <c r="IM45" s="28"/>
      <c r="IN45" s="28"/>
      <c r="IO45" s="28"/>
      <c r="IP45" s="28"/>
      <c r="IQ45" s="28"/>
      <c r="IR45" s="28"/>
      <c r="IS45" s="28"/>
      <c r="IT45" s="28"/>
      <c r="IU45" s="28"/>
      <c r="IV45" s="28"/>
      <c r="IW45" s="28"/>
    </row>
    <row r="46" spans="1:257" ht="12.75" customHeight="1" x14ac:dyDescent="0.2">
      <c r="A46" s="115"/>
      <c r="B46" s="78"/>
      <c r="C46" s="78"/>
      <c r="D46" s="37" t="s">
        <v>191</v>
      </c>
      <c r="E46" s="37" t="s">
        <v>172</v>
      </c>
      <c r="G46" s="28"/>
      <c r="H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28"/>
      <c r="BQ46" s="28"/>
      <c r="BR46" s="28"/>
      <c r="BS46" s="28"/>
      <c r="BT46" s="28"/>
      <c r="BU46" s="28"/>
      <c r="BV46" s="28"/>
      <c r="BW46" s="28"/>
      <c r="BX46" s="28"/>
      <c r="BY46" s="28"/>
      <c r="BZ46" s="28"/>
      <c r="CA46" s="28"/>
      <c r="CB46" s="28"/>
      <c r="CC46" s="28"/>
      <c r="CD46" s="28"/>
      <c r="CE46" s="28"/>
      <c r="CF46" s="28"/>
      <c r="CG46" s="28"/>
      <c r="CH46" s="28"/>
      <c r="CI46" s="28"/>
      <c r="CJ46" s="28"/>
      <c r="CK46" s="28"/>
      <c r="CL46" s="28"/>
      <c r="CM46" s="28"/>
      <c r="CN46" s="28"/>
      <c r="CO46" s="28"/>
      <c r="CP46" s="28"/>
      <c r="CQ46" s="28"/>
      <c r="CR46" s="28"/>
      <c r="CS46" s="28"/>
      <c r="CT46" s="28"/>
      <c r="CU46" s="28"/>
      <c r="CV46" s="28"/>
      <c r="CW46" s="28"/>
      <c r="CX46" s="28"/>
      <c r="CY46" s="28"/>
      <c r="CZ46" s="28"/>
      <c r="DA46" s="28"/>
      <c r="DB46" s="28"/>
      <c r="DC46" s="28"/>
      <c r="DD46" s="28"/>
      <c r="DE46" s="28"/>
      <c r="DF46" s="28"/>
      <c r="DG46" s="28"/>
      <c r="DH46" s="28"/>
      <c r="DI46" s="28"/>
      <c r="DJ46" s="28"/>
      <c r="DK46" s="28"/>
      <c r="DL46" s="28"/>
      <c r="DM46" s="28"/>
      <c r="DN46" s="28"/>
      <c r="DO46" s="28"/>
      <c r="DP46" s="28"/>
      <c r="DQ46" s="28"/>
      <c r="DR46" s="28"/>
      <c r="DS46" s="28"/>
      <c r="DT46" s="28"/>
      <c r="DU46" s="28"/>
      <c r="DV46" s="28"/>
      <c r="DW46" s="28"/>
      <c r="DX46" s="28"/>
      <c r="DY46" s="28"/>
      <c r="DZ46" s="28"/>
      <c r="EA46" s="28"/>
      <c r="EB46" s="28"/>
      <c r="EC46" s="28"/>
      <c r="ED46" s="28"/>
      <c r="EE46" s="28"/>
      <c r="EF46" s="28"/>
      <c r="EG46" s="28"/>
      <c r="EH46" s="28"/>
      <c r="EI46" s="28"/>
      <c r="EJ46" s="28"/>
      <c r="EK46" s="28"/>
      <c r="EL46" s="28"/>
      <c r="EM46" s="28"/>
      <c r="EN46" s="28"/>
      <c r="EO46" s="28"/>
      <c r="EP46" s="28"/>
      <c r="EQ46" s="28"/>
      <c r="ER46" s="28"/>
      <c r="ES46" s="28"/>
      <c r="ET46" s="28"/>
      <c r="EU46" s="28"/>
      <c r="EV46" s="28"/>
      <c r="EW46" s="28"/>
      <c r="EX46" s="28"/>
      <c r="EY46" s="28"/>
      <c r="EZ46" s="28"/>
      <c r="FA46" s="28"/>
      <c r="FB46" s="28"/>
      <c r="FC46" s="28"/>
      <c r="FD46" s="28"/>
      <c r="FE46" s="28"/>
      <c r="FF46" s="28"/>
      <c r="FG46" s="28"/>
      <c r="FH46" s="28"/>
      <c r="FI46" s="28"/>
      <c r="FJ46" s="28"/>
      <c r="FK46" s="28"/>
      <c r="FL46" s="28"/>
      <c r="FM46" s="28"/>
      <c r="FN46" s="28"/>
      <c r="FO46" s="28"/>
      <c r="FP46" s="28"/>
      <c r="FQ46" s="28"/>
      <c r="FR46" s="28"/>
      <c r="FS46" s="28"/>
      <c r="FT46" s="28"/>
      <c r="FU46" s="28"/>
      <c r="FV46" s="28"/>
      <c r="FW46" s="28"/>
      <c r="FX46" s="28"/>
      <c r="FY46" s="28"/>
      <c r="FZ46" s="28"/>
      <c r="GA46" s="28"/>
      <c r="GB46" s="28"/>
      <c r="GC46" s="28"/>
      <c r="GD46" s="28"/>
      <c r="GE46" s="28"/>
      <c r="GF46" s="28"/>
      <c r="GG46" s="28"/>
      <c r="GH46" s="28"/>
      <c r="GI46" s="28"/>
      <c r="GJ46" s="28"/>
      <c r="GK46" s="28"/>
      <c r="GL46" s="28"/>
      <c r="GM46" s="28"/>
      <c r="GN46" s="28"/>
      <c r="GO46" s="28"/>
      <c r="GP46" s="28"/>
      <c r="GQ46" s="28"/>
      <c r="GR46" s="28"/>
      <c r="GS46" s="28"/>
      <c r="GT46" s="28"/>
      <c r="GU46" s="28"/>
      <c r="GV46" s="28"/>
      <c r="GW46" s="28"/>
      <c r="GX46" s="28"/>
      <c r="GY46" s="28"/>
      <c r="GZ46" s="28"/>
      <c r="HA46" s="28"/>
      <c r="HB46" s="28"/>
      <c r="HC46" s="28"/>
      <c r="HD46" s="28"/>
      <c r="HE46" s="28"/>
      <c r="HF46" s="28"/>
      <c r="HG46" s="28"/>
      <c r="HH46" s="28"/>
      <c r="HI46" s="28"/>
      <c r="HJ46" s="28"/>
      <c r="HK46" s="28"/>
      <c r="HL46" s="28"/>
      <c r="HM46" s="28"/>
      <c r="HN46" s="28"/>
      <c r="HO46" s="28"/>
      <c r="HP46" s="28"/>
      <c r="HQ46" s="28"/>
      <c r="HR46" s="28"/>
      <c r="HS46" s="28"/>
      <c r="HT46" s="28"/>
      <c r="HU46" s="28"/>
      <c r="HV46" s="28"/>
      <c r="HW46" s="28"/>
      <c r="HX46" s="28"/>
      <c r="HY46" s="28"/>
      <c r="HZ46" s="28"/>
      <c r="IA46" s="28"/>
      <c r="IB46" s="28"/>
      <c r="IC46" s="28"/>
      <c r="ID46" s="28"/>
      <c r="IE46" s="28"/>
      <c r="IF46" s="28"/>
      <c r="IG46" s="28"/>
      <c r="IH46" s="28"/>
      <c r="II46" s="28"/>
      <c r="IJ46" s="28"/>
      <c r="IK46" s="28"/>
      <c r="IL46" s="28"/>
      <c r="IM46" s="28"/>
      <c r="IN46" s="28"/>
      <c r="IO46" s="28"/>
      <c r="IP46" s="28"/>
      <c r="IQ46" s="28"/>
      <c r="IR46" s="28"/>
      <c r="IS46" s="28"/>
      <c r="IT46" s="28"/>
      <c r="IU46" s="28"/>
      <c r="IV46" s="28"/>
      <c r="IW46" s="28"/>
    </row>
    <row r="47" spans="1:257" ht="12.75" customHeight="1" x14ac:dyDescent="0.2">
      <c r="A47" s="107">
        <v>2011</v>
      </c>
      <c r="B47" s="30">
        <v>65673</v>
      </c>
      <c r="C47" s="30">
        <v>10845</v>
      </c>
      <c r="D47" s="30">
        <v>6437</v>
      </c>
      <c r="E47" s="30">
        <v>235</v>
      </c>
      <c r="F47" s="453" t="s">
        <v>455</v>
      </c>
    </row>
    <row r="48" spans="1:257" ht="12.75" customHeight="1" x14ac:dyDescent="0.2">
      <c r="A48" s="107">
        <v>2012</v>
      </c>
      <c r="B48" s="30">
        <v>71541</v>
      </c>
      <c r="C48" s="30">
        <v>11712</v>
      </c>
      <c r="D48" s="30">
        <v>6924</v>
      </c>
      <c r="E48" s="30">
        <v>211</v>
      </c>
      <c r="F48" s="453" t="s">
        <v>455</v>
      </c>
    </row>
    <row r="49" spans="1:257" ht="12.75" customHeight="1" x14ac:dyDescent="0.2">
      <c r="A49" s="187">
        <v>2013</v>
      </c>
      <c r="B49" s="173">
        <v>76961</v>
      </c>
      <c r="C49" s="173">
        <v>12778</v>
      </c>
      <c r="D49" s="173">
        <v>6760</v>
      </c>
      <c r="E49" s="173">
        <v>273</v>
      </c>
      <c r="F49" s="453" t="s">
        <v>455</v>
      </c>
    </row>
    <row r="50" spans="1:257" ht="12.75" customHeight="1" x14ac:dyDescent="0.2">
      <c r="A50" s="187">
        <v>2014</v>
      </c>
      <c r="B50" s="173">
        <v>82187</v>
      </c>
      <c r="C50" s="173">
        <v>13774</v>
      </c>
      <c r="D50" s="173">
        <v>6552</v>
      </c>
      <c r="E50" s="173">
        <v>310</v>
      </c>
      <c r="F50" s="453" t="s">
        <v>455</v>
      </c>
    </row>
    <row r="51" spans="1:257" ht="12.75" customHeight="1" x14ac:dyDescent="0.2">
      <c r="A51" s="187">
        <v>2015</v>
      </c>
      <c r="B51" s="173">
        <v>87874</v>
      </c>
      <c r="C51" s="173">
        <v>14899</v>
      </c>
      <c r="D51" s="173">
        <v>7197</v>
      </c>
      <c r="E51" s="173">
        <v>401</v>
      </c>
      <c r="F51" s="453" t="s">
        <v>455</v>
      </c>
    </row>
    <row r="52" spans="1:257" ht="12.75" customHeight="1" x14ac:dyDescent="0.2">
      <c r="A52" s="369">
        <v>2016</v>
      </c>
      <c r="B52" s="370">
        <v>92726</v>
      </c>
      <c r="C52" s="370">
        <v>16301</v>
      </c>
      <c r="D52" s="370">
        <v>6593</v>
      </c>
      <c r="E52" s="370">
        <v>344</v>
      </c>
      <c r="F52" s="453" t="s">
        <v>455</v>
      </c>
    </row>
    <row r="53" spans="1:257" ht="12.75" customHeight="1" x14ac:dyDescent="0.2">
      <c r="A53" s="369">
        <v>2017</v>
      </c>
      <c r="B53" s="370">
        <v>95796</v>
      </c>
      <c r="C53" s="370">
        <v>17722</v>
      </c>
      <c r="D53" s="370">
        <v>4919</v>
      </c>
      <c r="E53" s="370">
        <v>336</v>
      </c>
      <c r="F53" s="453" t="s">
        <v>455</v>
      </c>
    </row>
    <row r="54" spans="1:257" ht="12.75" customHeight="1" x14ac:dyDescent="0.2">
      <c r="A54" s="211">
        <v>2018</v>
      </c>
      <c r="B54" s="73">
        <v>98192</v>
      </c>
      <c r="C54" s="73">
        <v>19357</v>
      </c>
      <c r="D54" s="73">
        <v>4251</v>
      </c>
      <c r="E54" s="73">
        <v>297</v>
      </c>
      <c r="G54" s="70"/>
      <c r="H54" s="70"/>
    </row>
    <row r="55" spans="1:257" ht="35.25" customHeight="1" x14ac:dyDescent="0.2">
      <c r="A55" s="474" t="s">
        <v>649</v>
      </c>
      <c r="B55" s="474"/>
      <c r="C55" s="474"/>
      <c r="D55" s="474"/>
      <c r="E55" s="474"/>
    </row>
    <row r="63" spans="1:257" s="47" customFormat="1" ht="12.75" customHeight="1" x14ac:dyDescent="0.2">
      <c r="A63" s="28"/>
      <c r="B63" s="27"/>
      <c r="C63" s="27"/>
      <c r="D63" s="27"/>
      <c r="E63" s="27"/>
      <c r="F63"/>
      <c r="G63" s="27"/>
      <c r="H63" s="27"/>
      <c r="I63" s="28"/>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7"/>
      <c r="BK63" s="27"/>
      <c r="BL63" s="27"/>
      <c r="BM63" s="27"/>
      <c r="BN63" s="27"/>
      <c r="BO63" s="27"/>
      <c r="BP63" s="27"/>
      <c r="BQ63" s="27"/>
      <c r="BR63" s="27"/>
      <c r="BS63" s="27"/>
      <c r="BT63" s="27"/>
      <c r="BU63" s="27"/>
      <c r="BV63" s="27"/>
      <c r="BW63" s="27"/>
      <c r="BX63" s="27"/>
      <c r="BY63" s="27"/>
      <c r="BZ63" s="27"/>
      <c r="CA63" s="27"/>
      <c r="CB63" s="27"/>
      <c r="CC63" s="27"/>
      <c r="CD63" s="27"/>
      <c r="CE63" s="27"/>
      <c r="CF63" s="27"/>
      <c r="CG63" s="27"/>
      <c r="CH63" s="27"/>
      <c r="CI63" s="27"/>
      <c r="CJ63" s="27"/>
      <c r="CK63" s="27"/>
      <c r="CL63" s="27"/>
      <c r="CM63" s="27"/>
      <c r="CN63" s="27"/>
      <c r="CO63" s="27"/>
      <c r="CP63" s="27"/>
      <c r="CQ63" s="27"/>
      <c r="CR63" s="27"/>
      <c r="CS63" s="27"/>
      <c r="CT63" s="27"/>
      <c r="CU63" s="27"/>
      <c r="CV63" s="27"/>
      <c r="CW63" s="27"/>
      <c r="CX63" s="27"/>
      <c r="CY63" s="27"/>
      <c r="CZ63" s="27"/>
      <c r="DA63" s="27"/>
      <c r="DB63" s="27"/>
      <c r="DC63" s="27"/>
      <c r="DD63" s="27"/>
      <c r="DE63" s="27"/>
      <c r="DF63" s="27"/>
      <c r="DG63" s="27"/>
      <c r="DH63" s="27"/>
      <c r="DI63" s="27"/>
      <c r="DJ63" s="27"/>
      <c r="DK63" s="27"/>
      <c r="DL63" s="27"/>
      <c r="DM63" s="27"/>
      <c r="DN63" s="27"/>
      <c r="DO63" s="27"/>
      <c r="DP63" s="27"/>
      <c r="DQ63" s="27"/>
      <c r="DR63" s="27"/>
      <c r="DS63" s="27"/>
      <c r="DT63" s="27"/>
      <c r="DU63" s="27"/>
      <c r="DV63" s="27"/>
      <c r="DW63" s="27"/>
      <c r="DX63" s="27"/>
      <c r="DY63" s="27"/>
      <c r="DZ63" s="27"/>
      <c r="EA63" s="27"/>
      <c r="EB63" s="27"/>
      <c r="EC63" s="27"/>
      <c r="ED63" s="27"/>
      <c r="EE63" s="27"/>
      <c r="EF63" s="27"/>
      <c r="EG63" s="27"/>
      <c r="EH63" s="27"/>
      <c r="EI63" s="27"/>
      <c r="EJ63" s="27"/>
      <c r="EK63" s="27"/>
      <c r="EL63" s="27"/>
      <c r="EM63" s="27"/>
      <c r="EN63" s="27"/>
      <c r="EO63" s="27"/>
      <c r="EP63" s="27"/>
      <c r="EQ63" s="27"/>
      <c r="ER63" s="27"/>
      <c r="ES63" s="27"/>
      <c r="ET63" s="27"/>
      <c r="EU63" s="27"/>
      <c r="EV63" s="27"/>
      <c r="EW63" s="27"/>
      <c r="EX63" s="27"/>
      <c r="EY63" s="27"/>
      <c r="EZ63" s="27"/>
      <c r="FA63" s="27"/>
      <c r="FB63" s="27"/>
      <c r="FC63" s="27"/>
      <c r="FD63" s="27"/>
      <c r="FE63" s="27"/>
      <c r="FF63" s="27"/>
      <c r="FG63" s="27"/>
      <c r="FH63" s="27"/>
      <c r="FI63" s="27"/>
      <c r="FJ63" s="27"/>
      <c r="FK63" s="27"/>
      <c r="FL63" s="27"/>
      <c r="FM63" s="27"/>
      <c r="FN63" s="27"/>
      <c r="FO63" s="27"/>
      <c r="FP63" s="27"/>
      <c r="FQ63" s="27"/>
      <c r="FR63" s="27"/>
      <c r="FS63" s="27"/>
      <c r="FT63" s="27"/>
      <c r="FU63" s="27"/>
      <c r="FV63" s="27"/>
      <c r="FW63" s="27"/>
      <c r="FX63" s="27"/>
      <c r="FY63" s="27"/>
      <c r="FZ63" s="27"/>
      <c r="GA63" s="27"/>
      <c r="GB63" s="27"/>
      <c r="GC63" s="27"/>
      <c r="GD63" s="27"/>
      <c r="GE63" s="27"/>
      <c r="GF63" s="27"/>
      <c r="GG63" s="27"/>
      <c r="GH63" s="27"/>
      <c r="GI63" s="27"/>
      <c r="GJ63" s="27"/>
      <c r="GK63" s="27"/>
      <c r="GL63" s="27"/>
      <c r="GM63" s="27"/>
      <c r="GN63" s="27"/>
      <c r="GO63" s="27"/>
      <c r="GP63" s="27"/>
      <c r="GQ63" s="27"/>
      <c r="GR63" s="27"/>
      <c r="GS63" s="27"/>
      <c r="GT63" s="27"/>
      <c r="GU63" s="27"/>
      <c r="GV63" s="27"/>
      <c r="GW63" s="27"/>
      <c r="GX63" s="27"/>
      <c r="GY63" s="27"/>
      <c r="GZ63" s="27"/>
      <c r="HA63" s="27"/>
      <c r="HB63" s="27"/>
      <c r="HC63" s="27"/>
      <c r="HD63" s="27"/>
      <c r="HE63" s="27"/>
      <c r="HF63" s="27"/>
      <c r="HG63" s="27"/>
      <c r="HH63" s="27"/>
      <c r="HI63" s="27"/>
      <c r="HJ63" s="27"/>
      <c r="HK63" s="27"/>
      <c r="HL63" s="27"/>
      <c r="HM63" s="27"/>
      <c r="HN63" s="27"/>
      <c r="HO63" s="27"/>
      <c r="HP63" s="27"/>
      <c r="HQ63" s="27"/>
      <c r="HR63" s="27"/>
      <c r="HS63" s="27"/>
      <c r="HT63" s="27"/>
      <c r="HU63" s="27"/>
      <c r="HV63" s="27"/>
      <c r="HW63" s="27"/>
      <c r="HX63" s="27"/>
      <c r="HY63" s="27"/>
      <c r="HZ63" s="27"/>
      <c r="IA63" s="27"/>
      <c r="IB63" s="27"/>
      <c r="IC63" s="27"/>
      <c r="ID63" s="27"/>
      <c r="IE63" s="27"/>
      <c r="IF63" s="27"/>
      <c r="IG63" s="27"/>
      <c r="IH63" s="27"/>
      <c r="II63" s="27"/>
      <c r="IJ63" s="27"/>
      <c r="IK63" s="27"/>
      <c r="IL63" s="27"/>
      <c r="IM63" s="27"/>
      <c r="IN63" s="27"/>
      <c r="IO63" s="27"/>
      <c r="IP63" s="27"/>
      <c r="IQ63" s="27"/>
      <c r="IR63" s="27"/>
      <c r="IS63" s="27"/>
      <c r="IT63" s="27"/>
      <c r="IU63" s="27"/>
      <c r="IV63" s="27"/>
      <c r="IW63" s="27"/>
    </row>
    <row r="64" spans="1:257" s="10" customFormat="1" ht="12.75" customHeight="1" x14ac:dyDescent="0.2">
      <c r="A64" s="28"/>
      <c r="B64" s="27"/>
      <c r="C64" s="27"/>
      <c r="D64" s="27"/>
      <c r="E64" s="27"/>
      <c r="F64"/>
      <c r="G64" s="27"/>
      <c r="H64" s="27"/>
      <c r="I64" s="28"/>
      <c r="J64" s="27"/>
      <c r="K64" s="27"/>
      <c r="L64" s="27"/>
      <c r="M64" s="27"/>
      <c r="N64" s="27"/>
      <c r="O64" s="27"/>
      <c r="P64" s="27"/>
      <c r="Q64" s="27"/>
      <c r="R64" s="27"/>
      <c r="S64" s="27"/>
      <c r="T64" s="27"/>
      <c r="U64" s="27"/>
      <c r="V64" s="27"/>
      <c r="W64" s="27"/>
      <c r="X64" s="27"/>
      <c r="Y64" s="27"/>
      <c r="Z64" s="27"/>
      <c r="AA64" s="27"/>
      <c r="AB64" s="27"/>
      <c r="AC64" s="27"/>
      <c r="AD64" s="27"/>
      <c r="AE64" s="27"/>
      <c r="AF64" s="27"/>
      <c r="AG64" s="27"/>
      <c r="AH64" s="27"/>
      <c r="AI64" s="27"/>
      <c r="AJ64" s="27"/>
      <c r="AK64" s="27"/>
      <c r="AL64" s="27"/>
      <c r="AM64" s="27"/>
      <c r="AN64" s="27"/>
      <c r="AO64" s="27"/>
      <c r="AP64" s="27"/>
      <c r="AQ64" s="27"/>
      <c r="AR64" s="27"/>
      <c r="AS64" s="27"/>
      <c r="AT64" s="27"/>
      <c r="AU64" s="27"/>
      <c r="AV64" s="27"/>
      <c r="AW64" s="27"/>
      <c r="AX64" s="27"/>
      <c r="AY64" s="27"/>
      <c r="AZ64" s="27"/>
      <c r="BA64" s="27"/>
      <c r="BB64" s="27"/>
      <c r="BC64" s="27"/>
      <c r="BD64" s="27"/>
      <c r="BE64" s="27"/>
      <c r="BF64" s="27"/>
      <c r="BG64" s="27"/>
      <c r="BH64" s="27"/>
      <c r="BI64" s="27"/>
      <c r="BJ64" s="27"/>
      <c r="BK64" s="27"/>
      <c r="BL64" s="27"/>
      <c r="BM64" s="27"/>
      <c r="BN64" s="27"/>
      <c r="BO64" s="27"/>
      <c r="BP64" s="27"/>
      <c r="BQ64" s="27"/>
      <c r="BR64" s="27"/>
      <c r="BS64" s="27"/>
      <c r="BT64" s="27"/>
      <c r="BU64" s="27"/>
      <c r="BV64" s="27"/>
      <c r="BW64" s="27"/>
      <c r="BX64" s="27"/>
      <c r="BY64" s="27"/>
      <c r="BZ64" s="27"/>
      <c r="CA64" s="27"/>
      <c r="CB64" s="27"/>
      <c r="CC64" s="27"/>
      <c r="CD64" s="27"/>
      <c r="CE64" s="27"/>
      <c r="CF64" s="27"/>
      <c r="CG64" s="27"/>
      <c r="CH64" s="27"/>
      <c r="CI64" s="27"/>
      <c r="CJ64" s="27"/>
      <c r="CK64" s="27"/>
      <c r="CL64" s="27"/>
      <c r="CM64" s="27"/>
      <c r="CN64" s="27"/>
      <c r="CO64" s="27"/>
      <c r="CP64" s="27"/>
      <c r="CQ64" s="27"/>
      <c r="CR64" s="27"/>
      <c r="CS64" s="27"/>
      <c r="CT64" s="27"/>
      <c r="CU64" s="27"/>
      <c r="CV64" s="27"/>
      <c r="CW64" s="27"/>
      <c r="CX64" s="27"/>
      <c r="CY64" s="27"/>
      <c r="CZ64" s="27"/>
      <c r="DA64" s="27"/>
      <c r="DB64" s="27"/>
      <c r="DC64" s="27"/>
      <c r="DD64" s="27"/>
      <c r="DE64" s="27"/>
      <c r="DF64" s="27"/>
      <c r="DG64" s="27"/>
      <c r="DH64" s="27"/>
      <c r="DI64" s="27"/>
      <c r="DJ64" s="27"/>
      <c r="DK64" s="27"/>
      <c r="DL64" s="27"/>
      <c r="DM64" s="27"/>
      <c r="DN64" s="27"/>
      <c r="DO64" s="27"/>
      <c r="DP64" s="27"/>
      <c r="DQ64" s="27"/>
      <c r="DR64" s="27"/>
      <c r="DS64" s="27"/>
      <c r="DT64" s="27"/>
      <c r="DU64" s="27"/>
      <c r="DV64" s="27"/>
      <c r="DW64" s="27"/>
      <c r="DX64" s="27"/>
      <c r="DY64" s="27"/>
      <c r="DZ64" s="27"/>
      <c r="EA64" s="27"/>
      <c r="EB64" s="27"/>
      <c r="EC64" s="27"/>
      <c r="ED64" s="27"/>
      <c r="EE64" s="27"/>
      <c r="EF64" s="27"/>
      <c r="EG64" s="27"/>
      <c r="EH64" s="27"/>
      <c r="EI64" s="27"/>
      <c r="EJ64" s="27"/>
      <c r="EK64" s="27"/>
      <c r="EL64" s="27"/>
      <c r="EM64" s="27"/>
      <c r="EN64" s="27"/>
      <c r="EO64" s="27"/>
      <c r="EP64" s="27"/>
      <c r="EQ64" s="27"/>
      <c r="ER64" s="27"/>
      <c r="ES64" s="27"/>
      <c r="ET64" s="27"/>
      <c r="EU64" s="27"/>
      <c r="EV64" s="27"/>
      <c r="EW64" s="27"/>
      <c r="EX64" s="27"/>
      <c r="EY64" s="27"/>
      <c r="EZ64" s="27"/>
      <c r="FA64" s="27"/>
      <c r="FB64" s="27"/>
      <c r="FC64" s="27"/>
      <c r="FD64" s="27"/>
      <c r="FE64" s="27"/>
      <c r="FF64" s="27"/>
      <c r="FG64" s="27"/>
      <c r="FH64" s="27"/>
      <c r="FI64" s="27"/>
      <c r="FJ64" s="27"/>
      <c r="FK64" s="27"/>
      <c r="FL64" s="27"/>
      <c r="FM64" s="27"/>
      <c r="FN64" s="27"/>
      <c r="FO64" s="27"/>
      <c r="FP64" s="27"/>
      <c r="FQ64" s="27"/>
      <c r="FR64" s="27"/>
      <c r="FS64" s="27"/>
      <c r="FT64" s="27"/>
      <c r="FU64" s="27"/>
      <c r="FV64" s="27"/>
      <c r="FW64" s="27"/>
      <c r="FX64" s="27"/>
      <c r="FY64" s="27"/>
      <c r="FZ64" s="27"/>
      <c r="GA64" s="27"/>
      <c r="GB64" s="27"/>
      <c r="GC64" s="27"/>
      <c r="GD64" s="27"/>
      <c r="GE64" s="27"/>
      <c r="GF64" s="27"/>
      <c r="GG64" s="27"/>
      <c r="GH64" s="27"/>
      <c r="GI64" s="27"/>
      <c r="GJ64" s="27"/>
      <c r="GK64" s="27"/>
      <c r="GL64" s="27"/>
      <c r="GM64" s="27"/>
      <c r="GN64" s="27"/>
      <c r="GO64" s="27"/>
      <c r="GP64" s="27"/>
      <c r="GQ64" s="27"/>
      <c r="GR64" s="27"/>
      <c r="GS64" s="27"/>
      <c r="GT64" s="27"/>
      <c r="GU64" s="27"/>
      <c r="GV64" s="27"/>
      <c r="GW64" s="27"/>
      <c r="GX64" s="27"/>
      <c r="GY64" s="27"/>
      <c r="GZ64" s="27"/>
      <c r="HA64" s="27"/>
      <c r="HB64" s="27"/>
      <c r="HC64" s="27"/>
      <c r="HD64" s="27"/>
      <c r="HE64" s="27"/>
      <c r="HF64" s="27"/>
      <c r="HG64" s="27"/>
      <c r="HH64" s="27"/>
      <c r="HI64" s="27"/>
      <c r="HJ64" s="27"/>
      <c r="HK64" s="27"/>
      <c r="HL64" s="27"/>
      <c r="HM64" s="27"/>
      <c r="HN64" s="27"/>
      <c r="HO64" s="27"/>
      <c r="HP64" s="27"/>
      <c r="HQ64" s="27"/>
      <c r="HR64" s="27"/>
      <c r="HS64" s="27"/>
      <c r="HT64" s="27"/>
      <c r="HU64" s="27"/>
      <c r="HV64" s="27"/>
      <c r="HW64" s="27"/>
      <c r="HX64" s="27"/>
      <c r="HY64" s="27"/>
      <c r="HZ64" s="27"/>
      <c r="IA64" s="27"/>
      <c r="IB64" s="27"/>
      <c r="IC64" s="27"/>
      <c r="ID64" s="27"/>
      <c r="IE64" s="27"/>
      <c r="IF64" s="27"/>
      <c r="IG64" s="27"/>
      <c r="IH64" s="27"/>
      <c r="II64" s="27"/>
      <c r="IJ64" s="27"/>
      <c r="IK64" s="27"/>
      <c r="IL64" s="27"/>
      <c r="IM64" s="27"/>
      <c r="IN64" s="27"/>
      <c r="IO64" s="27"/>
      <c r="IP64" s="27"/>
      <c r="IQ64" s="27"/>
      <c r="IR64" s="27"/>
      <c r="IS64" s="27"/>
      <c r="IT64" s="27"/>
      <c r="IU64" s="27"/>
      <c r="IV64" s="27"/>
      <c r="IW64" s="27"/>
    </row>
    <row r="65" spans="1:257" s="47" customFormat="1" ht="12.75" customHeight="1" x14ac:dyDescent="0.2">
      <c r="A65" s="28"/>
      <c r="B65" s="27"/>
      <c r="C65" s="27"/>
      <c r="D65" s="27"/>
      <c r="E65" s="27"/>
      <c r="F65"/>
      <c r="G65" s="27"/>
      <c r="H65" s="27"/>
      <c r="I65" s="28"/>
      <c r="J65" s="27"/>
      <c r="K65" s="27"/>
      <c r="L65" s="27"/>
      <c r="M65" s="27"/>
      <c r="N65" s="27"/>
      <c r="O65" s="27"/>
      <c r="P65" s="27"/>
      <c r="Q65" s="27"/>
      <c r="R65" s="27"/>
      <c r="S65" s="27"/>
      <c r="T65" s="27"/>
      <c r="U65" s="27"/>
      <c r="V65" s="27"/>
      <c r="W65" s="27"/>
      <c r="X65" s="27"/>
      <c r="Y65" s="27"/>
      <c r="Z65" s="27"/>
      <c r="AA65" s="27"/>
      <c r="AB65" s="27"/>
      <c r="AC65" s="27"/>
      <c r="AD65" s="27"/>
      <c r="AE65" s="27"/>
      <c r="AF65" s="27"/>
      <c r="AG65" s="27"/>
      <c r="AH65" s="27"/>
      <c r="AI65" s="27"/>
      <c r="AJ65" s="27"/>
      <c r="AK65" s="27"/>
      <c r="AL65" s="27"/>
      <c r="AM65" s="27"/>
      <c r="AN65" s="27"/>
      <c r="AO65" s="27"/>
      <c r="AP65" s="27"/>
      <c r="AQ65" s="27"/>
      <c r="AR65" s="27"/>
      <c r="AS65" s="27"/>
      <c r="AT65" s="27"/>
      <c r="AU65" s="27"/>
      <c r="AV65" s="27"/>
      <c r="AW65" s="27"/>
      <c r="AX65" s="27"/>
      <c r="AY65" s="27"/>
      <c r="AZ65" s="27"/>
      <c r="BA65" s="27"/>
      <c r="BB65" s="27"/>
      <c r="BC65" s="27"/>
      <c r="BD65" s="27"/>
      <c r="BE65" s="27"/>
      <c r="BF65" s="27"/>
      <c r="BG65" s="27"/>
      <c r="BH65" s="27"/>
      <c r="BI65" s="27"/>
      <c r="BJ65" s="27"/>
      <c r="BK65" s="27"/>
      <c r="BL65" s="27"/>
      <c r="BM65" s="27"/>
      <c r="BN65" s="27"/>
      <c r="BO65" s="27"/>
      <c r="BP65" s="27"/>
      <c r="BQ65" s="27"/>
      <c r="BR65" s="27"/>
      <c r="BS65" s="27"/>
      <c r="BT65" s="27"/>
      <c r="BU65" s="27"/>
      <c r="BV65" s="27"/>
      <c r="BW65" s="27"/>
      <c r="BX65" s="27"/>
      <c r="BY65" s="27"/>
      <c r="BZ65" s="27"/>
      <c r="CA65" s="27"/>
      <c r="CB65" s="27"/>
      <c r="CC65" s="27"/>
      <c r="CD65" s="27"/>
      <c r="CE65" s="27"/>
      <c r="CF65" s="27"/>
      <c r="CG65" s="27"/>
      <c r="CH65" s="27"/>
      <c r="CI65" s="27"/>
      <c r="CJ65" s="27"/>
      <c r="CK65" s="27"/>
      <c r="CL65" s="27"/>
      <c r="CM65" s="27"/>
      <c r="CN65" s="27"/>
      <c r="CO65" s="27"/>
      <c r="CP65" s="27"/>
      <c r="CQ65" s="27"/>
      <c r="CR65" s="27"/>
      <c r="CS65" s="27"/>
      <c r="CT65" s="27"/>
      <c r="CU65" s="27"/>
      <c r="CV65" s="27"/>
      <c r="CW65" s="27"/>
      <c r="CX65" s="27"/>
      <c r="CY65" s="27"/>
      <c r="CZ65" s="27"/>
      <c r="DA65" s="27"/>
      <c r="DB65" s="27"/>
      <c r="DC65" s="27"/>
      <c r="DD65" s="27"/>
      <c r="DE65" s="27"/>
      <c r="DF65" s="27"/>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27"/>
      <c r="GM65" s="27"/>
      <c r="GN65" s="27"/>
      <c r="GO65" s="27"/>
      <c r="GP65" s="27"/>
      <c r="GQ65" s="27"/>
      <c r="GR65" s="27"/>
      <c r="GS65" s="27"/>
      <c r="GT65" s="27"/>
      <c r="GU65" s="27"/>
      <c r="GV65" s="27"/>
      <c r="GW65" s="27"/>
      <c r="GX65" s="27"/>
      <c r="GY65" s="27"/>
      <c r="GZ65" s="27"/>
      <c r="HA65" s="27"/>
      <c r="HB65" s="27"/>
      <c r="HC65" s="27"/>
      <c r="HD65" s="27"/>
      <c r="HE65" s="27"/>
      <c r="HF65" s="27"/>
      <c r="HG65" s="27"/>
      <c r="HH65" s="27"/>
      <c r="HI65" s="27"/>
      <c r="HJ65" s="27"/>
      <c r="HK65" s="27"/>
      <c r="HL65" s="27"/>
      <c r="HM65" s="27"/>
      <c r="HN65" s="27"/>
      <c r="HO65" s="27"/>
      <c r="HP65" s="27"/>
      <c r="HQ65" s="27"/>
      <c r="HR65" s="27"/>
      <c r="HS65" s="27"/>
      <c r="HT65" s="27"/>
      <c r="HU65" s="27"/>
      <c r="HV65" s="27"/>
      <c r="HW65" s="27"/>
      <c r="HX65" s="27"/>
      <c r="HY65" s="27"/>
      <c r="HZ65" s="27"/>
      <c r="IA65" s="27"/>
      <c r="IB65" s="27"/>
      <c r="IC65" s="27"/>
      <c r="ID65" s="27"/>
      <c r="IE65" s="27"/>
      <c r="IF65" s="27"/>
      <c r="IG65" s="27"/>
      <c r="IH65" s="27"/>
      <c r="II65" s="27"/>
      <c r="IJ65" s="27"/>
      <c r="IK65" s="27"/>
      <c r="IL65" s="27"/>
      <c r="IM65" s="27"/>
      <c r="IN65" s="27"/>
      <c r="IO65" s="27"/>
      <c r="IP65" s="27"/>
      <c r="IQ65" s="27"/>
      <c r="IR65" s="27"/>
      <c r="IS65" s="27"/>
      <c r="IT65" s="27"/>
      <c r="IU65" s="27"/>
      <c r="IV65" s="27"/>
      <c r="IW65" s="27"/>
    </row>
    <row r="66" spans="1:257" s="47" customFormat="1" ht="12.75" customHeight="1" x14ac:dyDescent="0.2">
      <c r="A66" s="28"/>
      <c r="B66" s="27"/>
      <c r="C66" s="27"/>
      <c r="D66" s="27"/>
      <c r="E66" s="27"/>
      <c r="F66"/>
      <c r="G66" s="27"/>
      <c r="H66" s="27"/>
      <c r="I66" s="28"/>
      <c r="J66" s="27"/>
      <c r="K66" s="27"/>
      <c r="L66" s="27"/>
      <c r="M66" s="27"/>
      <c r="N66" s="27"/>
      <c r="O66" s="27"/>
      <c r="P66" s="27"/>
      <c r="Q66" s="27"/>
      <c r="R66" s="27"/>
      <c r="S66" s="27"/>
      <c r="T66" s="27"/>
      <c r="U66" s="27"/>
      <c r="V66" s="27"/>
      <c r="W66" s="27"/>
      <c r="X66" s="27"/>
      <c r="Y66" s="27"/>
      <c r="Z66" s="27"/>
      <c r="AA66" s="27"/>
      <c r="AB66" s="27"/>
      <c r="AC66" s="27"/>
      <c r="AD66" s="27"/>
      <c r="AE66" s="27"/>
      <c r="AF66" s="27"/>
      <c r="AG66" s="27"/>
      <c r="AH66" s="27"/>
      <c r="AI66" s="27"/>
      <c r="AJ66" s="27"/>
      <c r="AK66" s="27"/>
      <c r="AL66" s="27"/>
      <c r="AM66" s="27"/>
      <c r="AN66" s="27"/>
      <c r="AO66" s="27"/>
      <c r="AP66" s="27"/>
      <c r="AQ66" s="27"/>
      <c r="AR66" s="27"/>
      <c r="AS66" s="27"/>
      <c r="AT66" s="27"/>
      <c r="AU66" s="27"/>
      <c r="AV66" s="27"/>
      <c r="AW66" s="27"/>
      <c r="AX66" s="27"/>
      <c r="AY66" s="27"/>
      <c r="AZ66" s="27"/>
      <c r="BA66" s="27"/>
      <c r="BB66" s="27"/>
      <c r="BC66" s="27"/>
      <c r="BD66" s="27"/>
      <c r="BE66" s="27"/>
      <c r="BF66" s="27"/>
      <c r="BG66" s="27"/>
      <c r="BH66" s="27"/>
      <c r="BI66" s="27"/>
      <c r="BJ66" s="27"/>
      <c r="BK66" s="27"/>
      <c r="BL66" s="27"/>
      <c r="BM66" s="27"/>
      <c r="BN66" s="27"/>
      <c r="BO66" s="27"/>
      <c r="BP66" s="27"/>
      <c r="BQ66" s="27"/>
      <c r="BR66" s="27"/>
      <c r="BS66" s="27"/>
      <c r="BT66" s="27"/>
      <c r="BU66" s="27"/>
      <c r="BV66" s="27"/>
      <c r="BW66" s="27"/>
      <c r="BX66" s="27"/>
      <c r="BY66" s="27"/>
      <c r="BZ66" s="27"/>
      <c r="CA66" s="27"/>
      <c r="CB66" s="27"/>
      <c r="CC66" s="27"/>
      <c r="CD66" s="27"/>
      <c r="CE66" s="27"/>
      <c r="CF66" s="27"/>
      <c r="CG66" s="27"/>
      <c r="CH66" s="27"/>
      <c r="CI66" s="27"/>
      <c r="CJ66" s="27"/>
      <c r="CK66" s="27"/>
      <c r="CL66" s="27"/>
      <c r="CM66" s="27"/>
      <c r="CN66" s="27"/>
      <c r="CO66" s="27"/>
      <c r="CP66" s="27"/>
      <c r="CQ66" s="27"/>
      <c r="CR66" s="27"/>
      <c r="CS66" s="27"/>
      <c r="CT66" s="27"/>
      <c r="CU66" s="27"/>
      <c r="CV66" s="27"/>
      <c r="CW66" s="27"/>
      <c r="CX66" s="27"/>
      <c r="CY66" s="27"/>
      <c r="CZ66" s="27"/>
      <c r="DA66" s="27"/>
      <c r="DB66" s="27"/>
      <c r="DC66" s="27"/>
      <c r="DD66" s="27"/>
      <c r="DE66" s="27"/>
      <c r="DF66" s="27"/>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27"/>
      <c r="GM66" s="27"/>
      <c r="GN66" s="27"/>
      <c r="GO66" s="27"/>
      <c r="GP66" s="27"/>
      <c r="GQ66" s="27"/>
      <c r="GR66" s="27"/>
      <c r="GS66" s="27"/>
      <c r="GT66" s="27"/>
      <c r="GU66" s="27"/>
      <c r="GV66" s="27"/>
      <c r="GW66" s="27"/>
      <c r="GX66" s="27"/>
      <c r="GY66" s="27"/>
      <c r="GZ66" s="27"/>
      <c r="HA66" s="27"/>
      <c r="HB66" s="27"/>
      <c r="HC66" s="27"/>
      <c r="HD66" s="27"/>
      <c r="HE66" s="27"/>
      <c r="HF66" s="27"/>
      <c r="HG66" s="27"/>
      <c r="HH66" s="27"/>
      <c r="HI66" s="27"/>
      <c r="HJ66" s="27"/>
      <c r="HK66" s="27"/>
      <c r="HL66" s="27"/>
      <c r="HM66" s="27"/>
      <c r="HN66" s="27"/>
      <c r="HO66" s="27"/>
      <c r="HP66" s="27"/>
      <c r="HQ66" s="27"/>
      <c r="HR66" s="27"/>
      <c r="HS66" s="27"/>
      <c r="HT66" s="27"/>
      <c r="HU66" s="27"/>
      <c r="HV66" s="27"/>
      <c r="HW66" s="27"/>
      <c r="HX66" s="27"/>
      <c r="HY66" s="27"/>
      <c r="HZ66" s="27"/>
      <c r="IA66" s="27"/>
      <c r="IB66" s="27"/>
      <c r="IC66" s="27"/>
      <c r="ID66" s="27"/>
      <c r="IE66" s="27"/>
      <c r="IF66" s="27"/>
      <c r="IG66" s="27"/>
      <c r="IH66" s="27"/>
      <c r="II66" s="27"/>
      <c r="IJ66" s="27"/>
      <c r="IK66" s="27"/>
      <c r="IL66" s="27"/>
      <c r="IM66" s="27"/>
      <c r="IN66" s="27"/>
      <c r="IO66" s="27"/>
      <c r="IP66" s="27"/>
      <c r="IQ66" s="27"/>
      <c r="IR66" s="27"/>
      <c r="IS66" s="27"/>
      <c r="IT66" s="27"/>
      <c r="IU66" s="27"/>
      <c r="IV66" s="27"/>
      <c r="IW66" s="27"/>
    </row>
  </sheetData>
  <mergeCells count="4">
    <mergeCell ref="A18:E18"/>
    <mergeCell ref="A37:E37"/>
    <mergeCell ref="A55:E55"/>
    <mergeCell ref="A19:E19"/>
  </mergeCells>
  <phoneticPr fontId="6" type="noConversion"/>
  <pageMargins left="0.70866141732283472" right="0.15748031496062992" top="0.98425196850393704" bottom="0.55118110236220474" header="0.51181102362204722" footer="0.51181102362204722"/>
  <pageSetup paperSize="9" orientation="portrait" r:id="rId1"/>
  <headerFooter alignWithMargins="0">
    <oddHeader>&amp;R&amp;"Arial,Fet"TERRÄNGSKOTRAR</oddHead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Blad34">
    <tabColor rgb="FF00B050"/>
    <pageSetUpPr fitToPage="1"/>
  </sheetPr>
  <dimension ref="A1:AH41"/>
  <sheetViews>
    <sheetView showGridLines="0" zoomScaleNormal="100" workbookViewId="0"/>
  </sheetViews>
  <sheetFormatPr defaultColWidth="9.140625" defaultRowHeight="12.75" customHeight="1" x14ac:dyDescent="0.2"/>
  <cols>
    <col min="1" max="2" width="9.85546875" style="10" customWidth="1"/>
    <col min="3" max="3" width="13.140625" style="2" customWidth="1"/>
    <col min="4" max="4" width="1.85546875" style="2" customWidth="1"/>
    <col min="5" max="5" width="11.140625" style="2" customWidth="1"/>
    <col min="6" max="6" width="9.5703125" style="2" customWidth="1"/>
    <col min="7" max="7" width="14" style="2" customWidth="1"/>
    <col min="8" max="8" width="1.42578125" style="2" customWidth="1"/>
    <col min="9" max="9" width="12.28515625" style="2" customWidth="1"/>
    <col min="10" max="10" width="1.5703125" style="2" customWidth="1"/>
    <col min="11" max="11" width="10.28515625" style="2" customWidth="1"/>
    <col min="12" max="12" width="18.140625" style="2" customWidth="1"/>
    <col min="13" max="16384" width="9.140625" style="2"/>
  </cols>
  <sheetData>
    <row r="1" spans="1:20" ht="12.75" customHeight="1" x14ac:dyDescent="0.2">
      <c r="L1" s="39"/>
    </row>
    <row r="2" spans="1:20" s="3" customFormat="1" ht="12.75" customHeight="1" x14ac:dyDescent="0.2">
      <c r="A2" s="108" t="s">
        <v>195</v>
      </c>
      <c r="B2" s="47"/>
    </row>
    <row r="3" spans="1:20" s="3" customFormat="1" ht="12.75" customHeight="1" x14ac:dyDescent="0.2">
      <c r="A3" s="5" t="s">
        <v>520</v>
      </c>
      <c r="B3" s="47"/>
    </row>
    <row r="4" spans="1:20" ht="12.75" customHeight="1" x14ac:dyDescent="0.2">
      <c r="A4" s="4" t="s">
        <v>521</v>
      </c>
    </row>
    <row r="5" spans="1:20" ht="12.75" customHeight="1" x14ac:dyDescent="0.2">
      <c r="A5" s="15"/>
      <c r="B5" s="20"/>
      <c r="C5" s="15"/>
      <c r="D5" s="15"/>
      <c r="E5" s="15"/>
      <c r="F5" s="15"/>
      <c r="G5" s="15"/>
      <c r="H5" s="15"/>
      <c r="I5" s="15"/>
      <c r="J5" s="15"/>
      <c r="K5" s="15"/>
    </row>
    <row r="6" spans="1:20" ht="12.75" customHeight="1" x14ac:dyDescent="0.2">
      <c r="A6" s="2" t="s">
        <v>196</v>
      </c>
      <c r="B6" s="11" t="s">
        <v>49</v>
      </c>
      <c r="E6" s="11" t="s">
        <v>50</v>
      </c>
      <c r="G6" s="147" t="s">
        <v>2</v>
      </c>
      <c r="H6" s="147"/>
      <c r="I6" s="151"/>
      <c r="J6" s="10"/>
      <c r="K6" s="11" t="s">
        <v>3</v>
      </c>
    </row>
    <row r="7" spans="1:20" ht="12.75" customHeight="1" x14ac:dyDescent="0.2">
      <c r="A7" s="15" t="s">
        <v>197</v>
      </c>
      <c r="B7" s="15"/>
      <c r="C7" s="15"/>
      <c r="D7" s="15"/>
      <c r="E7" s="15"/>
      <c r="F7" s="15"/>
      <c r="G7" s="78"/>
      <c r="H7" s="78"/>
      <c r="I7" s="15"/>
      <c r="J7" s="15"/>
      <c r="K7" s="15"/>
    </row>
    <row r="8" spans="1:20" ht="12.75" customHeight="1" x14ac:dyDescent="0.2">
      <c r="A8" s="12">
        <v>2009</v>
      </c>
      <c r="B8" s="46">
        <v>947561</v>
      </c>
      <c r="C8" s="46"/>
      <c r="D8" s="46"/>
      <c r="E8" s="46">
        <v>208204</v>
      </c>
      <c r="F8" s="46"/>
      <c r="G8" s="46">
        <v>38092</v>
      </c>
      <c r="H8" s="46"/>
      <c r="I8" s="46"/>
      <c r="J8" s="46"/>
      <c r="K8" s="46">
        <v>9842</v>
      </c>
      <c r="L8" s="25"/>
      <c r="M8" s="25"/>
      <c r="N8" s="25"/>
    </row>
    <row r="9" spans="1:20" ht="12.75" customHeight="1" x14ac:dyDescent="0.2">
      <c r="A9" s="12">
        <v>2010</v>
      </c>
      <c r="B9" s="46">
        <v>965682</v>
      </c>
      <c r="C9" s="46"/>
      <c r="D9" s="46"/>
      <c r="E9" s="46">
        <v>216172</v>
      </c>
      <c r="F9" s="46"/>
      <c r="G9" s="46">
        <v>40099</v>
      </c>
      <c r="H9" s="46"/>
      <c r="I9" s="46"/>
      <c r="J9" s="46"/>
      <c r="K9" s="46">
        <v>14263</v>
      </c>
      <c r="L9" s="316"/>
      <c r="M9" s="25"/>
      <c r="N9" s="25"/>
    </row>
    <row r="10" spans="1:20" ht="12.75" customHeight="1" x14ac:dyDescent="0.2">
      <c r="A10" s="12">
        <v>2011</v>
      </c>
      <c r="B10" s="46">
        <v>988044</v>
      </c>
      <c r="C10" s="46"/>
      <c r="D10" s="46"/>
      <c r="E10" s="46">
        <v>223493</v>
      </c>
      <c r="F10" s="46"/>
      <c r="G10" s="46">
        <v>41211</v>
      </c>
      <c r="H10" s="46"/>
      <c r="I10" s="46"/>
      <c r="J10" s="46"/>
      <c r="K10" s="46">
        <v>12347</v>
      </c>
      <c r="L10" s="25"/>
      <c r="M10" s="25"/>
      <c r="N10" s="25"/>
    </row>
    <row r="11" spans="1:20" ht="12.75" customHeight="1" x14ac:dyDescent="0.2">
      <c r="A11" s="12">
        <v>2012</v>
      </c>
      <c r="B11" s="46">
        <v>1009240</v>
      </c>
      <c r="C11" s="46"/>
      <c r="D11" s="46"/>
      <c r="E11" s="46">
        <v>233235</v>
      </c>
      <c r="F11" s="46"/>
      <c r="G11" s="46">
        <v>41583</v>
      </c>
      <c r="H11" s="46"/>
      <c r="I11" s="46"/>
      <c r="J11" s="46"/>
      <c r="K11" s="46">
        <v>10719</v>
      </c>
      <c r="L11" s="13"/>
      <c r="M11" s="13"/>
      <c r="N11" s="13"/>
      <c r="R11" s="70"/>
      <c r="S11" s="70"/>
      <c r="T11" s="70"/>
    </row>
    <row r="12" spans="1:20" ht="12.75" customHeight="1" x14ac:dyDescent="0.2">
      <c r="A12" s="12">
        <v>2013</v>
      </c>
      <c r="B12" s="46">
        <v>1029793</v>
      </c>
      <c r="C12" s="46"/>
      <c r="D12" s="46"/>
      <c r="E12" s="46">
        <v>239448</v>
      </c>
      <c r="F12" s="46"/>
      <c r="G12" s="46">
        <v>37514</v>
      </c>
      <c r="H12" s="46"/>
      <c r="I12" s="46"/>
      <c r="J12" s="46"/>
      <c r="K12" s="46">
        <v>11087</v>
      </c>
      <c r="L12" s="316"/>
      <c r="M12" s="13"/>
      <c r="N12" s="235"/>
    </row>
    <row r="13" spans="1:20" ht="12.75" customHeight="1" x14ac:dyDescent="0.2">
      <c r="A13" s="12">
        <v>2014</v>
      </c>
      <c r="B13" s="46">
        <v>1058028</v>
      </c>
      <c r="C13" s="46"/>
      <c r="D13" s="46"/>
      <c r="E13" s="46">
        <v>244545</v>
      </c>
      <c r="F13" s="46"/>
      <c r="G13" s="46">
        <v>45106</v>
      </c>
      <c r="H13" s="46"/>
      <c r="I13" s="46"/>
      <c r="J13" s="46"/>
      <c r="K13" s="46">
        <v>12654</v>
      </c>
      <c r="L13" s="13"/>
      <c r="M13" s="13"/>
      <c r="N13" s="13"/>
      <c r="P13" s="13"/>
    </row>
    <row r="14" spans="1:20" ht="12.75" customHeight="1" x14ac:dyDescent="0.2">
      <c r="A14" s="12">
        <v>2015</v>
      </c>
      <c r="B14" s="46">
        <v>1089229</v>
      </c>
      <c r="C14" s="46"/>
      <c r="D14" s="46"/>
      <c r="E14" s="46">
        <v>250612</v>
      </c>
      <c r="F14" s="46"/>
      <c r="G14" s="46">
        <v>48119</v>
      </c>
      <c r="H14" s="46"/>
      <c r="I14" s="46"/>
      <c r="J14" s="46"/>
      <c r="K14" s="46">
        <v>11052</v>
      </c>
      <c r="L14" s="13"/>
      <c r="M14" s="13"/>
      <c r="N14" s="13"/>
      <c r="P14" s="13"/>
      <c r="S14" s="70"/>
    </row>
    <row r="15" spans="1:20" ht="12.75" customHeight="1" x14ac:dyDescent="0.2">
      <c r="A15" s="107">
        <v>2016</v>
      </c>
      <c r="B15" s="46">
        <v>1124211</v>
      </c>
      <c r="C15" s="46"/>
      <c r="D15" s="46"/>
      <c r="E15" s="46">
        <v>257636</v>
      </c>
      <c r="F15" s="46"/>
      <c r="G15" s="46">
        <v>52225</v>
      </c>
      <c r="H15" s="46"/>
      <c r="I15" s="46"/>
      <c r="J15" s="46"/>
      <c r="K15" s="46">
        <v>10796</v>
      </c>
      <c r="L15" s="13"/>
      <c r="M15" s="13"/>
      <c r="N15" s="235"/>
      <c r="P15" s="13"/>
    </row>
    <row r="16" spans="1:20" ht="12.75" customHeight="1" x14ac:dyDescent="0.2">
      <c r="A16" s="107">
        <v>2017</v>
      </c>
      <c r="B16" s="46">
        <v>1160077</v>
      </c>
      <c r="C16" s="46"/>
      <c r="D16" s="46"/>
      <c r="E16" s="46">
        <v>266064</v>
      </c>
      <c r="F16" s="46"/>
      <c r="G16" s="46">
        <v>54345</v>
      </c>
      <c r="H16" s="46"/>
      <c r="I16" s="46"/>
      <c r="J16" s="46"/>
      <c r="K16" s="46">
        <v>10493</v>
      </c>
      <c r="L16" s="13"/>
      <c r="M16" s="13"/>
      <c r="N16" s="13"/>
      <c r="P16" s="13"/>
    </row>
    <row r="17" spans="1:34" ht="12.75" customHeight="1" x14ac:dyDescent="0.2">
      <c r="A17" s="92">
        <v>2018</v>
      </c>
      <c r="B17" s="73">
        <v>1191953</v>
      </c>
      <c r="C17" s="22"/>
      <c r="D17" s="22"/>
      <c r="E17" s="22">
        <v>277704</v>
      </c>
      <c r="F17" s="22"/>
      <c r="G17" s="22">
        <v>54348</v>
      </c>
      <c r="H17" s="22"/>
      <c r="I17" s="22"/>
      <c r="J17" s="22"/>
      <c r="K17" s="22">
        <v>10813</v>
      </c>
      <c r="L17" s="234"/>
      <c r="M17"/>
      <c r="N17"/>
      <c r="O17"/>
      <c r="P17" s="25"/>
      <c r="Q17" s="25"/>
      <c r="R17" s="25"/>
      <c r="S17" s="25"/>
      <c r="T17" s="25"/>
      <c r="U17" s="25"/>
      <c r="V17" s="25"/>
      <c r="W17" s="25"/>
      <c r="X17" s="25"/>
      <c r="AA17" s="25"/>
      <c r="AB17" s="25"/>
      <c r="AC17" s="25"/>
      <c r="AD17" s="13"/>
      <c r="AE17" s="13"/>
      <c r="AF17" s="13"/>
      <c r="AH17" s="13"/>
    </row>
    <row r="18" spans="1:34" ht="12.75" customHeight="1" x14ac:dyDescent="0.2">
      <c r="C18" s="11"/>
      <c r="D18" s="11"/>
      <c r="E18" s="11"/>
      <c r="F18" s="11"/>
      <c r="G18" s="11"/>
      <c r="H18" s="11"/>
      <c r="I18" s="11"/>
      <c r="J18" s="11"/>
      <c r="K18" s="11"/>
      <c r="L18" s="234"/>
      <c r="M18"/>
      <c r="N18"/>
      <c r="O18"/>
    </row>
    <row r="19" spans="1:34" ht="12.75" customHeight="1" x14ac:dyDescent="0.2">
      <c r="A19" s="89"/>
    </row>
    <row r="20" spans="1:34" ht="12.75" customHeight="1" x14ac:dyDescent="0.2">
      <c r="B20" s="31"/>
      <c r="E20" s="13"/>
      <c r="G20" s="13"/>
      <c r="H20" s="13"/>
    </row>
    <row r="22" spans="1:34" s="3" customFormat="1" ht="12.75" customHeight="1" x14ac:dyDescent="0.2">
      <c r="A22" s="108" t="s">
        <v>198</v>
      </c>
      <c r="B22" s="17"/>
      <c r="C22" s="17"/>
      <c r="D22" s="17"/>
      <c r="E22" s="17"/>
      <c r="K22" s="2"/>
    </row>
    <row r="23" spans="1:34" s="3" customFormat="1" ht="12.75" customHeight="1" x14ac:dyDescent="0.2">
      <c r="A23" s="5" t="s">
        <v>522</v>
      </c>
      <c r="B23" s="17"/>
      <c r="C23" s="17"/>
      <c r="D23" s="17"/>
      <c r="E23" s="17"/>
      <c r="K23" s="2"/>
    </row>
    <row r="24" spans="1:34" ht="12.75" customHeight="1" x14ac:dyDescent="0.2">
      <c r="A24" s="4" t="s">
        <v>523</v>
      </c>
      <c r="B24" s="13"/>
      <c r="C24" s="13"/>
      <c r="D24" s="13"/>
      <c r="E24" s="13"/>
    </row>
    <row r="25" spans="1:34" ht="12.75" customHeight="1" x14ac:dyDescent="0.2">
      <c r="A25" s="15"/>
      <c r="B25" s="109"/>
      <c r="C25" s="109"/>
      <c r="D25" s="109"/>
      <c r="E25" s="109"/>
      <c r="F25" s="15"/>
      <c r="G25" s="15"/>
      <c r="H25" s="15"/>
      <c r="I25" s="109"/>
      <c r="J25" s="109"/>
      <c r="K25" s="15"/>
    </row>
    <row r="26" spans="1:34" s="9" customFormat="1" ht="27" customHeight="1" x14ac:dyDescent="0.2">
      <c r="A26" s="269" t="s">
        <v>1</v>
      </c>
      <c r="B26" s="270" t="s">
        <v>199</v>
      </c>
      <c r="C26" s="270" t="s">
        <v>200</v>
      </c>
      <c r="D26" s="270"/>
      <c r="E26" s="270" t="s">
        <v>201</v>
      </c>
      <c r="F26" s="271" t="s">
        <v>405</v>
      </c>
      <c r="G26" s="272" t="s">
        <v>202</v>
      </c>
      <c r="H26" s="272"/>
      <c r="I26" s="270" t="s">
        <v>203</v>
      </c>
      <c r="J26" s="270"/>
      <c r="K26" s="270" t="s">
        <v>15</v>
      </c>
      <c r="L26" s="32"/>
    </row>
    <row r="27" spans="1:34" ht="12.75" customHeight="1" x14ac:dyDescent="0.2">
      <c r="A27" s="12">
        <v>2009</v>
      </c>
      <c r="B27" s="45">
        <v>4363</v>
      </c>
      <c r="C27" s="45">
        <v>1275</v>
      </c>
      <c r="D27" s="45"/>
      <c r="E27" s="45">
        <v>5229</v>
      </c>
      <c r="F27" s="45">
        <v>2474</v>
      </c>
      <c r="G27" s="45">
        <v>23097</v>
      </c>
      <c r="H27" s="45"/>
      <c r="I27" s="45">
        <v>1654</v>
      </c>
      <c r="J27" s="45"/>
      <c r="K27" s="45">
        <v>38092</v>
      </c>
      <c r="L27" s="13"/>
      <c r="M27"/>
      <c r="N27"/>
      <c r="O27"/>
      <c r="P27"/>
      <c r="Q27"/>
      <c r="R27"/>
      <c r="S27"/>
    </row>
    <row r="28" spans="1:34" ht="12.75" customHeight="1" x14ac:dyDescent="0.2">
      <c r="A28" s="12">
        <v>2010</v>
      </c>
      <c r="B28" s="45">
        <v>4124</v>
      </c>
      <c r="C28" s="45">
        <v>1917</v>
      </c>
      <c r="D28" s="45"/>
      <c r="E28" s="45">
        <v>4986</v>
      </c>
      <c r="F28" s="45">
        <v>1859</v>
      </c>
      <c r="G28" s="45">
        <v>22142</v>
      </c>
      <c r="H28" s="45"/>
      <c r="I28" s="45">
        <v>5071</v>
      </c>
      <c r="J28" s="45"/>
      <c r="K28" s="45">
        <v>40099</v>
      </c>
      <c r="L28" s="13"/>
      <c r="M28"/>
      <c r="N28"/>
      <c r="O28"/>
      <c r="P28"/>
      <c r="Q28"/>
      <c r="R28"/>
      <c r="S28"/>
    </row>
    <row r="29" spans="1:34" ht="12.75" customHeight="1" x14ac:dyDescent="0.2">
      <c r="A29" s="12">
        <v>2011</v>
      </c>
      <c r="B29" s="45">
        <v>4538</v>
      </c>
      <c r="C29" s="45">
        <v>2900</v>
      </c>
      <c r="D29" s="45"/>
      <c r="E29" s="45">
        <v>4180</v>
      </c>
      <c r="F29" s="45">
        <v>848</v>
      </c>
      <c r="G29" s="45">
        <v>18256</v>
      </c>
      <c r="H29" s="45"/>
      <c r="I29" s="45">
        <v>10489</v>
      </c>
      <c r="J29" s="45"/>
      <c r="K29" s="45">
        <v>41211</v>
      </c>
      <c r="L29" s="13"/>
      <c r="M29"/>
      <c r="N29"/>
      <c r="O29"/>
      <c r="P29"/>
      <c r="Q29"/>
      <c r="R29"/>
      <c r="S29"/>
    </row>
    <row r="30" spans="1:34" ht="12.75" customHeight="1" x14ac:dyDescent="0.2">
      <c r="A30" s="12">
        <v>2012</v>
      </c>
      <c r="B30" s="45">
        <v>3828</v>
      </c>
      <c r="C30" s="45">
        <v>2931</v>
      </c>
      <c r="D30" s="45"/>
      <c r="E30" s="45">
        <v>4530</v>
      </c>
      <c r="F30" s="45">
        <v>784</v>
      </c>
      <c r="G30" s="45">
        <v>19892</v>
      </c>
      <c r="H30" s="45"/>
      <c r="I30" s="45">
        <v>9618</v>
      </c>
      <c r="J30" s="45"/>
      <c r="K30" s="45">
        <v>41583</v>
      </c>
      <c r="L30" s="13"/>
      <c r="M30"/>
      <c r="N30"/>
      <c r="O30"/>
      <c r="P30"/>
      <c r="Q30"/>
      <c r="R30"/>
      <c r="S30"/>
    </row>
    <row r="31" spans="1:34" ht="12.75" customHeight="1" x14ac:dyDescent="0.2">
      <c r="A31" s="12">
        <v>2013</v>
      </c>
      <c r="B31" s="45">
        <v>3934</v>
      </c>
      <c r="C31" s="45">
        <v>2204</v>
      </c>
      <c r="D31" s="45"/>
      <c r="E31" s="45">
        <v>3675</v>
      </c>
      <c r="F31" s="45">
        <v>851</v>
      </c>
      <c r="G31" s="45">
        <v>16463</v>
      </c>
      <c r="H31" s="45"/>
      <c r="I31" s="45">
        <v>10387</v>
      </c>
      <c r="J31" s="45"/>
      <c r="K31" s="45">
        <v>37514</v>
      </c>
      <c r="L31" s="13"/>
      <c r="M31"/>
      <c r="N31"/>
      <c r="O31"/>
      <c r="P31"/>
      <c r="Q31"/>
      <c r="R31"/>
      <c r="S31"/>
    </row>
    <row r="32" spans="1:34" ht="12.75" customHeight="1" x14ac:dyDescent="0.2">
      <c r="A32" s="12">
        <v>2014</v>
      </c>
      <c r="B32" s="45">
        <v>4601</v>
      </c>
      <c r="C32" s="45">
        <v>2872</v>
      </c>
      <c r="D32" s="45"/>
      <c r="E32" s="45">
        <v>4946</v>
      </c>
      <c r="F32" s="45">
        <v>960</v>
      </c>
      <c r="G32" s="45">
        <v>19528</v>
      </c>
      <c r="H32" s="256"/>
      <c r="I32" s="45">
        <v>12199</v>
      </c>
      <c r="J32" s="256"/>
      <c r="K32" s="45">
        <v>45106</v>
      </c>
      <c r="L32" s="13"/>
      <c r="M32"/>
      <c r="N32"/>
      <c r="O32"/>
      <c r="P32"/>
      <c r="Q32"/>
      <c r="R32"/>
      <c r="S32"/>
    </row>
    <row r="33" spans="1:28" ht="12.75" customHeight="1" x14ac:dyDescent="0.2">
      <c r="A33" s="107">
        <v>2015</v>
      </c>
      <c r="B33" s="45">
        <v>4075</v>
      </c>
      <c r="C33" s="50">
        <v>2423</v>
      </c>
      <c r="D33" s="256"/>
      <c r="E33" s="45">
        <v>5782</v>
      </c>
      <c r="F33" s="45">
        <v>1266</v>
      </c>
      <c r="G33" s="45">
        <v>23389</v>
      </c>
      <c r="H33" s="256"/>
      <c r="I33" s="45">
        <v>11184</v>
      </c>
      <c r="J33" s="256"/>
      <c r="K33" s="45">
        <v>48119</v>
      </c>
      <c r="L33" s="13"/>
      <c r="M33"/>
      <c r="N33"/>
      <c r="O33"/>
      <c r="P33"/>
      <c r="Q33"/>
      <c r="R33"/>
      <c r="S33"/>
    </row>
    <row r="34" spans="1:28" ht="12.75" customHeight="1" x14ac:dyDescent="0.2">
      <c r="A34" s="107">
        <v>2016</v>
      </c>
      <c r="B34" s="45">
        <v>4342</v>
      </c>
      <c r="C34" s="45">
        <v>2826</v>
      </c>
      <c r="D34" s="256"/>
      <c r="E34" s="45">
        <v>7152</v>
      </c>
      <c r="F34" s="45">
        <v>2072</v>
      </c>
      <c r="G34" s="45">
        <v>25788</v>
      </c>
      <c r="H34" s="256"/>
      <c r="I34" s="45">
        <v>10045</v>
      </c>
      <c r="J34" s="256"/>
      <c r="K34" s="45">
        <v>52225</v>
      </c>
      <c r="L34"/>
      <c r="M34"/>
      <c r="N34"/>
      <c r="O34"/>
      <c r="P34"/>
      <c r="Q34"/>
      <c r="R34"/>
      <c r="S34"/>
    </row>
    <row r="35" spans="1:28" ht="12.75" customHeight="1" x14ac:dyDescent="0.2">
      <c r="A35" s="107">
        <v>2017</v>
      </c>
      <c r="B35" s="45">
        <v>4197</v>
      </c>
      <c r="C35" s="45">
        <v>3339</v>
      </c>
      <c r="D35" s="256"/>
      <c r="E35" s="45">
        <v>7919</v>
      </c>
      <c r="F35" s="45">
        <v>2182</v>
      </c>
      <c r="G35" s="45">
        <v>25915</v>
      </c>
      <c r="H35" s="256"/>
      <c r="I35" s="45">
        <v>10793</v>
      </c>
      <c r="J35" s="256"/>
      <c r="K35" s="45">
        <v>54345</v>
      </c>
      <c r="L35"/>
      <c r="M35"/>
      <c r="N35"/>
      <c r="S35"/>
    </row>
    <row r="36" spans="1:28" ht="12.75" customHeight="1" x14ac:dyDescent="0.2">
      <c r="A36" s="92">
        <v>2018</v>
      </c>
      <c r="B36" s="38">
        <v>3893</v>
      </c>
      <c r="C36" s="38">
        <v>3991</v>
      </c>
      <c r="D36" s="424"/>
      <c r="E36" s="38">
        <v>7955</v>
      </c>
      <c r="F36" s="38">
        <v>1875</v>
      </c>
      <c r="G36" s="38">
        <v>27346</v>
      </c>
      <c r="H36" s="424"/>
      <c r="I36" s="38">
        <v>9288</v>
      </c>
      <c r="J36" s="424"/>
      <c r="K36" s="38">
        <v>54348</v>
      </c>
      <c r="L36"/>
      <c r="M36"/>
      <c r="N36"/>
      <c r="V36"/>
      <c r="W36"/>
      <c r="X36"/>
      <c r="Y36"/>
      <c r="Z36"/>
      <c r="AA36"/>
      <c r="AB36"/>
    </row>
    <row r="37" spans="1:28" ht="12.75" customHeight="1" x14ac:dyDescent="0.2">
      <c r="A37" s="28" t="s">
        <v>321</v>
      </c>
      <c r="L37"/>
      <c r="M37"/>
      <c r="N37"/>
    </row>
    <row r="38" spans="1:28" ht="12.75" customHeight="1" x14ac:dyDescent="0.2">
      <c r="B38" s="11"/>
      <c r="C38" s="11"/>
      <c r="D38" s="11"/>
      <c r="E38" s="11"/>
      <c r="F38" s="11"/>
      <c r="G38" s="11"/>
      <c r="H38" s="11"/>
      <c r="I38" s="11"/>
      <c r="J38" s="11"/>
      <c r="K38" s="11"/>
    </row>
    <row r="39" spans="1:28" ht="12.75" customHeight="1" x14ac:dyDescent="0.2">
      <c r="B39" s="11"/>
      <c r="C39" s="11"/>
      <c r="D39" s="11"/>
      <c r="E39" s="11"/>
      <c r="F39" s="11"/>
      <c r="G39" s="11"/>
      <c r="H39" s="11"/>
      <c r="I39" s="11"/>
      <c r="J39" s="11"/>
      <c r="K39" s="11"/>
    </row>
    <row r="40" spans="1:28" ht="12.75" customHeight="1" x14ac:dyDescent="0.2">
      <c r="B40" s="11"/>
      <c r="C40" s="11"/>
      <c r="D40" s="11"/>
      <c r="E40" s="11"/>
      <c r="F40" s="11"/>
      <c r="G40" s="11"/>
      <c r="H40" s="11"/>
      <c r="I40" s="11"/>
      <c r="J40" s="11"/>
      <c r="K40" s="11"/>
    </row>
    <row r="41" spans="1:28" ht="12.75" customHeight="1" x14ac:dyDescent="0.2">
      <c r="B41" s="11"/>
      <c r="C41" s="11"/>
      <c r="D41" s="11"/>
      <c r="E41" s="11"/>
      <c r="F41" s="11"/>
      <c r="G41" s="11"/>
      <c r="H41" s="11"/>
      <c r="I41" s="11"/>
      <c r="J41" s="11"/>
      <c r="K41" s="11"/>
    </row>
  </sheetData>
  <phoneticPr fontId="6" type="noConversion"/>
  <pageMargins left="0.70866141732283472" right="0.15748031496062992" top="0.98425196850393704" bottom="0.55118110236220474" header="0.51181102362204722" footer="0.51181102362204722"/>
  <pageSetup paperSize="9" scale="85" orientation="portrait" r:id="rId1"/>
  <headerFooter alignWithMargins="0">
    <oddHeader>&amp;R&amp;"Arial,Fet"SLÄPVAGNAR</oddHead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Blad35">
    <tabColor rgb="FF00B050"/>
    <pageSetUpPr fitToPage="1"/>
  </sheetPr>
  <dimension ref="A1:AC65"/>
  <sheetViews>
    <sheetView showGridLines="0" zoomScaleNormal="100" workbookViewId="0"/>
  </sheetViews>
  <sheetFormatPr defaultColWidth="9.140625" defaultRowHeight="12.75" customHeight="1" x14ac:dyDescent="0.2"/>
  <cols>
    <col min="1" max="1" width="13.85546875" style="2" customWidth="1"/>
    <col min="2" max="2" width="11.85546875" style="13" customWidth="1"/>
    <col min="3" max="3" width="13.42578125" style="13" customWidth="1"/>
    <col min="4" max="4" width="1.5703125" style="13" customWidth="1"/>
    <col min="5" max="5" width="12.140625" style="13" customWidth="1"/>
    <col min="6" max="6" width="9.42578125" style="2" customWidth="1"/>
    <col min="7" max="7" width="12.7109375" style="2" customWidth="1"/>
    <col min="8" max="8" width="1.140625" style="2" customWidth="1"/>
    <col min="9" max="9" width="11.7109375" style="2" customWidth="1"/>
    <col min="10" max="10" width="1.28515625" style="2" customWidth="1"/>
    <col min="11" max="11" width="9.140625" style="2"/>
    <col min="12" max="12" width="8.5703125" style="2" customWidth="1"/>
    <col min="13" max="13" width="14.7109375" style="2" customWidth="1"/>
    <col min="14" max="14" width="11.5703125" style="2" bestFit="1" customWidth="1"/>
    <col min="15" max="16" width="10.7109375" style="10" bestFit="1" customWidth="1"/>
    <col min="17" max="17" width="10.7109375" style="11" bestFit="1" customWidth="1"/>
    <col min="18" max="18" width="11.5703125" style="2" bestFit="1" customWidth="1"/>
    <col min="19" max="19" width="10.7109375" style="2" bestFit="1" customWidth="1"/>
    <col min="20" max="20" width="12.85546875" style="2" bestFit="1" customWidth="1"/>
    <col min="21" max="16384" width="9.140625" style="2"/>
  </cols>
  <sheetData>
    <row r="1" spans="1:20" s="3" customFormat="1" ht="12.75" customHeight="1" x14ac:dyDescent="0.2">
      <c r="A1" s="47"/>
      <c r="B1" s="17"/>
      <c r="C1" s="17"/>
      <c r="D1" s="17"/>
      <c r="E1" s="17"/>
      <c r="K1" s="39"/>
      <c r="O1" s="47"/>
      <c r="P1" s="47"/>
      <c r="Q1" s="39"/>
    </row>
    <row r="2" spans="1:20" s="3" customFormat="1" ht="12.75" customHeight="1" x14ac:dyDescent="0.2">
      <c r="A2" s="108" t="s">
        <v>204</v>
      </c>
      <c r="B2" s="17"/>
      <c r="C2" s="17"/>
      <c r="D2" s="17"/>
      <c r="E2" s="17"/>
      <c r="K2" s="2"/>
      <c r="M2"/>
      <c r="O2" s="47"/>
      <c r="P2" s="47"/>
      <c r="Q2" s="39"/>
    </row>
    <row r="3" spans="1:20" s="3" customFormat="1" ht="12.75" customHeight="1" x14ac:dyDescent="0.2">
      <c r="A3" s="5" t="s">
        <v>518</v>
      </c>
      <c r="B3" s="17"/>
      <c r="C3" s="17"/>
      <c r="D3" s="17"/>
      <c r="E3" s="17"/>
      <c r="K3" s="2"/>
      <c r="M3"/>
      <c r="O3" s="47"/>
      <c r="P3" s="47"/>
      <c r="Q3" s="39"/>
    </row>
    <row r="4" spans="1:20" ht="12.75" customHeight="1" x14ac:dyDescent="0.2">
      <c r="A4" s="4" t="s">
        <v>519</v>
      </c>
      <c r="M4"/>
    </row>
    <row r="5" spans="1:20" ht="12.75" customHeight="1" x14ac:dyDescent="0.2">
      <c r="A5" s="15"/>
      <c r="B5" s="109"/>
      <c r="C5" s="109"/>
      <c r="D5" s="109"/>
      <c r="E5" s="109"/>
      <c r="F5" s="15"/>
      <c r="G5" s="15"/>
      <c r="H5" s="15"/>
      <c r="I5" s="109"/>
      <c r="J5" s="109"/>
      <c r="K5" s="15"/>
      <c r="M5"/>
    </row>
    <row r="6" spans="1:20" s="9" customFormat="1" ht="12.75" customHeight="1" x14ac:dyDescent="0.2">
      <c r="A6" s="9" t="s">
        <v>42</v>
      </c>
      <c r="B6" s="149" t="s">
        <v>199</v>
      </c>
      <c r="C6" s="149" t="s">
        <v>200</v>
      </c>
      <c r="D6" s="149"/>
      <c r="E6" s="149" t="s">
        <v>201</v>
      </c>
      <c r="F6" s="149" t="s">
        <v>405</v>
      </c>
      <c r="G6" s="32" t="s">
        <v>202</v>
      </c>
      <c r="H6" s="32"/>
      <c r="I6" s="149" t="s">
        <v>282</v>
      </c>
      <c r="J6" s="149"/>
      <c r="K6" s="149" t="s">
        <v>15</v>
      </c>
      <c r="M6"/>
      <c r="O6" s="10"/>
      <c r="P6" s="10"/>
      <c r="Q6" s="11"/>
    </row>
    <row r="7" spans="1:20" s="9" customFormat="1" ht="12.75" customHeight="1" x14ac:dyDescent="0.2">
      <c r="A7" s="87"/>
      <c r="B7" s="212"/>
      <c r="C7" s="212"/>
      <c r="D7" s="212"/>
      <c r="E7" s="212"/>
      <c r="F7" s="212"/>
      <c r="G7" s="18"/>
      <c r="H7" s="18"/>
      <c r="I7" s="212" t="s">
        <v>294</v>
      </c>
      <c r="J7" s="212"/>
      <c r="K7" s="212"/>
      <c r="M7"/>
      <c r="O7" s="10"/>
      <c r="P7" s="10"/>
      <c r="Q7" s="11"/>
    </row>
    <row r="8" spans="1:20" ht="12.75" customHeight="1" x14ac:dyDescent="0.2">
      <c r="A8" s="12">
        <v>2009</v>
      </c>
      <c r="B8" s="45">
        <v>194177</v>
      </c>
      <c r="C8" s="45">
        <v>25969</v>
      </c>
      <c r="D8" s="45"/>
      <c r="E8" s="45">
        <v>62956</v>
      </c>
      <c r="F8" s="45">
        <v>59073</v>
      </c>
      <c r="G8" s="45">
        <v>573628</v>
      </c>
      <c r="H8" s="45"/>
      <c r="I8" s="45">
        <v>31758</v>
      </c>
      <c r="J8" s="45"/>
      <c r="K8" s="45">
        <v>947561</v>
      </c>
      <c r="L8" s="13"/>
      <c r="M8"/>
      <c r="O8" s="47"/>
      <c r="P8" s="47"/>
      <c r="Q8" s="39"/>
    </row>
    <row r="9" spans="1:20" ht="12.75" customHeight="1" x14ac:dyDescent="0.2">
      <c r="A9" s="12">
        <v>2010</v>
      </c>
      <c r="B9" s="45">
        <v>190680</v>
      </c>
      <c r="C9" s="45">
        <v>25379</v>
      </c>
      <c r="D9" s="45"/>
      <c r="E9" s="45">
        <v>66450</v>
      </c>
      <c r="F9" s="45">
        <v>59558</v>
      </c>
      <c r="G9" s="45">
        <v>587693</v>
      </c>
      <c r="H9" s="45"/>
      <c r="I9" s="45">
        <v>35922</v>
      </c>
      <c r="J9" s="45"/>
      <c r="K9" s="45">
        <v>965682</v>
      </c>
      <c r="L9" s="13"/>
      <c r="M9"/>
    </row>
    <row r="10" spans="1:20" ht="12.75" customHeight="1" x14ac:dyDescent="0.2">
      <c r="A10" s="12">
        <v>2011</v>
      </c>
      <c r="B10" s="45">
        <v>189123</v>
      </c>
      <c r="C10" s="45">
        <v>25773</v>
      </c>
      <c r="D10" s="45"/>
      <c r="E10" s="45">
        <v>69189</v>
      </c>
      <c r="F10" s="45">
        <v>59145</v>
      </c>
      <c r="G10" s="45">
        <v>598856</v>
      </c>
      <c r="H10" s="45"/>
      <c r="I10" s="45">
        <v>45958</v>
      </c>
      <c r="J10" s="45"/>
      <c r="K10" s="45">
        <v>988044</v>
      </c>
      <c r="L10" s="13"/>
      <c r="M10"/>
      <c r="O10" s="9"/>
      <c r="P10" s="9"/>
      <c r="Q10" s="32"/>
    </row>
    <row r="11" spans="1:20" ht="12.75" customHeight="1" x14ac:dyDescent="0.2">
      <c r="A11" s="12">
        <v>2012</v>
      </c>
      <c r="B11" s="45">
        <v>187615</v>
      </c>
      <c r="C11" s="45">
        <v>26316</v>
      </c>
      <c r="D11" s="45"/>
      <c r="E11" s="45">
        <v>72207</v>
      </c>
      <c r="F11" s="45">
        <v>58939</v>
      </c>
      <c r="G11" s="45">
        <v>610658</v>
      </c>
      <c r="H11" s="45"/>
      <c r="I11" s="45">
        <v>53505</v>
      </c>
      <c r="J11" s="45"/>
      <c r="K11" s="45">
        <v>1009240</v>
      </c>
      <c r="L11" s="13"/>
      <c r="M11"/>
    </row>
    <row r="12" spans="1:20" ht="12.75" customHeight="1" x14ac:dyDescent="0.2">
      <c r="A12" s="12">
        <v>2013</v>
      </c>
      <c r="B12" s="50">
        <v>186500</v>
      </c>
      <c r="C12" s="50">
        <v>26036</v>
      </c>
      <c r="D12" s="50"/>
      <c r="E12" s="50">
        <v>74820</v>
      </c>
      <c r="F12" s="50">
        <v>58720</v>
      </c>
      <c r="G12" s="50">
        <v>621186</v>
      </c>
      <c r="H12" s="50"/>
      <c r="I12" s="50">
        <v>62531</v>
      </c>
      <c r="J12" s="50"/>
      <c r="K12" s="50">
        <v>1029793</v>
      </c>
      <c r="L12" s="13"/>
      <c r="M12"/>
    </row>
    <row r="13" spans="1:20" ht="12.75" customHeight="1" x14ac:dyDescent="0.2">
      <c r="A13" s="12">
        <v>2014</v>
      </c>
      <c r="B13" s="50">
        <v>186323</v>
      </c>
      <c r="C13" s="50">
        <v>26096</v>
      </c>
      <c r="D13" s="50"/>
      <c r="E13" s="50">
        <v>78708</v>
      </c>
      <c r="F13" s="50">
        <v>58706</v>
      </c>
      <c r="G13" s="50">
        <v>634431</v>
      </c>
      <c r="H13" s="256"/>
      <c r="I13" s="50">
        <v>73764</v>
      </c>
      <c r="J13" s="256"/>
      <c r="K13" s="50">
        <v>1058028</v>
      </c>
      <c r="L13" s="13"/>
      <c r="M13"/>
      <c r="N13" s="27"/>
    </row>
    <row r="14" spans="1:20" ht="12.75" customHeight="1" x14ac:dyDescent="0.2">
      <c r="A14" s="107">
        <v>2015</v>
      </c>
      <c r="B14" s="50">
        <v>185575</v>
      </c>
      <c r="C14" s="50">
        <v>26573</v>
      </c>
      <c r="D14" s="256"/>
      <c r="E14" s="50">
        <v>83093</v>
      </c>
      <c r="F14" s="50">
        <v>59094</v>
      </c>
      <c r="G14" s="50">
        <v>651774</v>
      </c>
      <c r="H14" s="256"/>
      <c r="I14" s="50">
        <v>83120</v>
      </c>
      <c r="J14" s="256"/>
      <c r="K14" s="50">
        <v>1089229</v>
      </c>
      <c r="L14" s="13"/>
      <c r="M14"/>
      <c r="O14" s="2"/>
      <c r="P14" s="2"/>
      <c r="Q14" s="2"/>
    </row>
    <row r="15" spans="1:20" ht="12.75" customHeight="1" x14ac:dyDescent="0.2">
      <c r="A15" s="107">
        <v>2016</v>
      </c>
      <c r="B15" s="50">
        <v>185285</v>
      </c>
      <c r="C15" s="50">
        <v>27796</v>
      </c>
      <c r="D15" s="256"/>
      <c r="E15" s="50">
        <v>88901</v>
      </c>
      <c r="F15" s="50">
        <v>60153</v>
      </c>
      <c r="G15" s="50">
        <v>670612</v>
      </c>
      <c r="H15" s="256"/>
      <c r="I15" s="50">
        <v>91464</v>
      </c>
      <c r="J15" s="256"/>
      <c r="K15" s="50">
        <v>1124211</v>
      </c>
      <c r="L15" s="13"/>
      <c r="M15"/>
      <c r="O15" s="2"/>
      <c r="P15" s="2"/>
      <c r="Q15" s="2"/>
      <c r="T15" s="265"/>
    </row>
    <row r="16" spans="1:20" ht="12.75" customHeight="1" x14ac:dyDescent="0.2">
      <c r="A16" s="107">
        <v>2017</v>
      </c>
      <c r="B16" s="50">
        <v>184248</v>
      </c>
      <c r="C16" s="50">
        <v>29421</v>
      </c>
      <c r="D16" s="256"/>
      <c r="E16" s="50">
        <v>95111</v>
      </c>
      <c r="F16" s="50">
        <v>61261</v>
      </c>
      <c r="G16" s="50">
        <v>689426</v>
      </c>
      <c r="H16" s="256"/>
      <c r="I16" s="50">
        <v>100610</v>
      </c>
      <c r="J16" s="256"/>
      <c r="K16" s="50">
        <v>1160077</v>
      </c>
      <c r="L16"/>
      <c r="M16"/>
      <c r="O16" s="2"/>
      <c r="P16" s="2"/>
      <c r="Q16" s="2"/>
      <c r="T16" s="265"/>
    </row>
    <row r="17" spans="1:29" ht="12.75" customHeight="1" x14ac:dyDescent="0.2">
      <c r="A17" s="92">
        <v>2018</v>
      </c>
      <c r="B17" s="38">
        <v>182024</v>
      </c>
      <c r="C17" s="81">
        <v>31057</v>
      </c>
      <c r="D17" s="431"/>
      <c r="E17" s="81">
        <v>101269</v>
      </c>
      <c r="F17" s="81">
        <v>61736</v>
      </c>
      <c r="G17" s="81">
        <v>707899</v>
      </c>
      <c r="H17" s="431"/>
      <c r="I17" s="81">
        <v>107968</v>
      </c>
      <c r="J17" s="81">
        <v>1191953</v>
      </c>
      <c r="K17" s="81">
        <f>SUM(B17:I17)</f>
        <v>1191953</v>
      </c>
      <c r="L17"/>
      <c r="O17"/>
      <c r="P17" s="2"/>
      <c r="Q17" s="2"/>
      <c r="Y17" s="265"/>
      <c r="Z17" s="265"/>
      <c r="AA17" s="265"/>
      <c r="AB17" s="265"/>
    </row>
    <row r="18" spans="1:29" ht="12.75" customHeight="1" x14ac:dyDescent="0.2">
      <c r="A18" s="28" t="s">
        <v>321</v>
      </c>
      <c r="M18"/>
      <c r="O18" s="2"/>
      <c r="P18" s="2"/>
      <c r="Q18" s="2"/>
      <c r="R18" s="265"/>
      <c r="S18" s="265"/>
      <c r="T18" s="265"/>
    </row>
    <row r="19" spans="1:29" ht="12.75" customHeight="1" x14ac:dyDescent="0.2">
      <c r="M19"/>
      <c r="O19" s="2"/>
      <c r="P19" s="2"/>
      <c r="Q19" s="2"/>
    </row>
    <row r="20" spans="1:29" ht="12.75" customHeight="1" x14ac:dyDescent="0.2">
      <c r="O20" s="2"/>
      <c r="P20" s="2"/>
      <c r="Q20" s="2"/>
    </row>
    <row r="21" spans="1:29" ht="12.75" customHeight="1" x14ac:dyDescent="0.2">
      <c r="O21" s="2"/>
      <c r="P21" s="2"/>
      <c r="Q21" s="2"/>
    </row>
    <row r="22" spans="1:29" s="3" customFormat="1" ht="12.75" customHeight="1" x14ac:dyDescent="0.2">
      <c r="A22" s="108" t="s">
        <v>205</v>
      </c>
      <c r="B22" s="47"/>
      <c r="L22" s="2"/>
      <c r="M22" s="2"/>
      <c r="N22" s="2"/>
      <c r="O22" s="2"/>
      <c r="P22" s="2"/>
      <c r="Q22" s="2"/>
    </row>
    <row r="23" spans="1:29" s="3" customFormat="1" ht="12.75" customHeight="1" x14ac:dyDescent="0.2">
      <c r="A23" s="5" t="s">
        <v>595</v>
      </c>
      <c r="B23" s="47"/>
      <c r="L23" s="2"/>
      <c r="M23" s="2"/>
      <c r="N23" s="2"/>
      <c r="O23" s="2"/>
      <c r="P23" s="2"/>
      <c r="Q23" s="2"/>
    </row>
    <row r="24" spans="1:29" ht="12.75" customHeight="1" x14ac:dyDescent="0.2">
      <c r="A24" s="4" t="s">
        <v>596</v>
      </c>
      <c r="B24" s="10"/>
      <c r="C24" s="2"/>
      <c r="D24" s="2"/>
      <c r="E24" s="2"/>
    </row>
    <row r="25" spans="1:29" ht="12.75" customHeight="1" x14ac:dyDescent="0.2">
      <c r="A25" s="15"/>
      <c r="B25" s="15"/>
      <c r="C25" s="20"/>
      <c r="D25" s="20"/>
      <c r="E25" s="15"/>
      <c r="F25" s="15"/>
      <c r="G25" s="15"/>
      <c r="H25" s="15"/>
      <c r="I25" s="15"/>
      <c r="J25" s="15"/>
      <c r="K25" s="15"/>
    </row>
    <row r="26" spans="1:29" s="9" customFormat="1" ht="12.75" customHeight="1" x14ac:dyDescent="0.2">
      <c r="A26" s="9" t="s">
        <v>110</v>
      </c>
      <c r="B26" s="149" t="s">
        <v>199</v>
      </c>
      <c r="C26" s="149" t="s">
        <v>200</v>
      </c>
      <c r="D26" s="149"/>
      <c r="E26" s="149" t="s">
        <v>201</v>
      </c>
      <c r="F26" s="149" t="s">
        <v>405</v>
      </c>
      <c r="G26" s="32" t="s">
        <v>202</v>
      </c>
      <c r="H26" s="32"/>
      <c r="I26" s="149" t="s">
        <v>131</v>
      </c>
      <c r="J26" s="149"/>
      <c r="K26" s="149" t="s">
        <v>15</v>
      </c>
      <c r="L26"/>
      <c r="M26"/>
      <c r="N26"/>
      <c r="O26"/>
      <c r="P26"/>
      <c r="Q26" s="11"/>
    </row>
    <row r="27" spans="1:29" s="9" customFormat="1" ht="12.75" customHeight="1" x14ac:dyDescent="0.2">
      <c r="A27" s="87"/>
      <c r="B27" s="212"/>
      <c r="C27" s="212"/>
      <c r="D27" s="212"/>
      <c r="E27" s="212"/>
      <c r="F27" s="212"/>
      <c r="G27" s="18"/>
      <c r="H27" s="18"/>
      <c r="I27" s="212" t="s">
        <v>294</v>
      </c>
      <c r="J27" s="212"/>
      <c r="K27" s="212"/>
      <c r="L27"/>
      <c r="M27"/>
      <c r="N27"/>
      <c r="O27"/>
      <c r="P27" s="2"/>
      <c r="Q27" s="11"/>
    </row>
    <row r="28" spans="1:29" ht="12.75" customHeight="1" x14ac:dyDescent="0.2">
      <c r="A28" s="45" t="s">
        <v>323</v>
      </c>
      <c r="B28" s="45">
        <v>960</v>
      </c>
      <c r="C28" s="45">
        <v>0</v>
      </c>
      <c r="D28" s="421"/>
      <c r="E28" s="45">
        <v>36442</v>
      </c>
      <c r="F28" s="45">
        <v>682</v>
      </c>
      <c r="G28" s="45">
        <v>45850</v>
      </c>
      <c r="H28" s="421"/>
      <c r="I28" s="45">
        <v>7158</v>
      </c>
      <c r="J28" s="421"/>
      <c r="K28" s="45">
        <v>91092</v>
      </c>
      <c r="L28"/>
      <c r="M28"/>
      <c r="N28"/>
      <c r="O28"/>
      <c r="P28" s="2"/>
      <c r="Q28" s="2"/>
      <c r="T28"/>
      <c r="U28"/>
      <c r="V28"/>
      <c r="W28"/>
      <c r="X28"/>
      <c r="Y28" s="28"/>
      <c r="Z28" s="40"/>
      <c r="AA28" s="27"/>
      <c r="AB28" s="27"/>
      <c r="AC28" s="27"/>
    </row>
    <row r="29" spans="1:29" ht="12.75" customHeight="1" x14ac:dyDescent="0.2">
      <c r="A29" s="45" t="s">
        <v>324</v>
      </c>
      <c r="B29" s="45">
        <v>145519</v>
      </c>
      <c r="C29" s="45">
        <v>3</v>
      </c>
      <c r="D29" s="421"/>
      <c r="E29" s="45">
        <v>60475</v>
      </c>
      <c r="F29" s="45">
        <v>46600</v>
      </c>
      <c r="G29" s="45">
        <v>627397</v>
      </c>
      <c r="H29" s="421"/>
      <c r="I29" s="45">
        <v>62573</v>
      </c>
      <c r="J29" s="421"/>
      <c r="K29" s="45">
        <v>942567</v>
      </c>
      <c r="L29"/>
      <c r="M29"/>
      <c r="N29"/>
      <c r="O29"/>
      <c r="P29" s="2"/>
      <c r="Q29" s="2"/>
      <c r="T29"/>
      <c r="U29"/>
      <c r="V29"/>
      <c r="W29"/>
      <c r="X29"/>
      <c r="Y29" s="28"/>
      <c r="Z29" s="40"/>
      <c r="AA29" s="27"/>
      <c r="AB29" s="27"/>
      <c r="AC29" s="27"/>
    </row>
    <row r="30" spans="1:29" ht="12.75" customHeight="1" x14ac:dyDescent="0.2">
      <c r="A30" s="45" t="s">
        <v>331</v>
      </c>
      <c r="B30" s="45">
        <v>32602</v>
      </c>
      <c r="C30" s="45">
        <v>2</v>
      </c>
      <c r="D30" s="421"/>
      <c r="E30" s="45">
        <v>2726</v>
      </c>
      <c r="F30" s="45">
        <v>11968</v>
      </c>
      <c r="G30" s="45">
        <v>9644</v>
      </c>
      <c r="H30" s="421"/>
      <c r="I30" s="45">
        <v>8285</v>
      </c>
      <c r="J30" s="421"/>
      <c r="K30" s="45">
        <v>65227</v>
      </c>
      <c r="L30"/>
      <c r="M30"/>
      <c r="N30"/>
      <c r="O30"/>
      <c r="P30" s="2"/>
      <c r="Q30" s="2"/>
      <c r="T30"/>
      <c r="U30"/>
      <c r="V30"/>
      <c r="W30"/>
      <c r="X30"/>
      <c r="Y30" s="28"/>
      <c r="Z30" s="40"/>
      <c r="AA30" s="27"/>
      <c r="AB30" s="27"/>
      <c r="AC30" s="27"/>
    </row>
    <row r="31" spans="1:29" ht="12.75" customHeight="1" x14ac:dyDescent="0.2">
      <c r="A31" s="45" t="s">
        <v>330</v>
      </c>
      <c r="B31" s="45">
        <v>2239</v>
      </c>
      <c r="C31" s="45">
        <v>0</v>
      </c>
      <c r="D31" s="421"/>
      <c r="E31" s="45">
        <v>507</v>
      </c>
      <c r="F31" s="45">
        <v>1102</v>
      </c>
      <c r="G31" s="45">
        <v>2314</v>
      </c>
      <c r="H31" s="421"/>
      <c r="I31" s="45">
        <v>2168</v>
      </c>
      <c r="J31" s="421"/>
      <c r="K31" s="45">
        <v>8330</v>
      </c>
      <c r="L31"/>
      <c r="M31"/>
      <c r="N31"/>
      <c r="O31"/>
      <c r="P31" s="2"/>
      <c r="Q31" s="2"/>
      <c r="T31"/>
      <c r="U31"/>
      <c r="V31"/>
      <c r="W31"/>
      <c r="X31"/>
      <c r="Y31" s="28"/>
      <c r="Z31" s="40"/>
      <c r="AA31" s="27"/>
      <c r="AB31" s="27"/>
      <c r="AC31" s="27"/>
    </row>
    <row r="32" spans="1:29" ht="12.75" customHeight="1" x14ac:dyDescent="0.2">
      <c r="A32" s="45" t="s">
        <v>329</v>
      </c>
      <c r="B32" s="45">
        <v>657</v>
      </c>
      <c r="C32" s="45">
        <v>10</v>
      </c>
      <c r="D32" s="421"/>
      <c r="E32" s="45">
        <v>690</v>
      </c>
      <c r="F32" s="45">
        <v>1016</v>
      </c>
      <c r="G32" s="45">
        <v>5851</v>
      </c>
      <c r="H32" s="421"/>
      <c r="I32" s="45">
        <v>6611</v>
      </c>
      <c r="J32" s="421"/>
      <c r="K32" s="45">
        <v>14835</v>
      </c>
      <c r="L32"/>
      <c r="M32"/>
      <c r="N32"/>
      <c r="O32"/>
      <c r="P32" s="2"/>
      <c r="Q32" s="2"/>
      <c r="T32"/>
      <c r="U32"/>
      <c r="V32"/>
      <c r="W32"/>
      <c r="X32"/>
      <c r="Y32" s="28"/>
      <c r="Z32" s="40"/>
      <c r="AA32" s="27"/>
      <c r="AB32" s="27"/>
      <c r="AC32" s="27"/>
    </row>
    <row r="33" spans="1:29" ht="12.75" customHeight="1" x14ac:dyDescent="0.2">
      <c r="A33" s="50" t="s">
        <v>328</v>
      </c>
      <c r="B33" s="50">
        <v>10</v>
      </c>
      <c r="C33" s="50">
        <v>39</v>
      </c>
      <c r="D33" s="389"/>
      <c r="E33" s="50">
        <v>419</v>
      </c>
      <c r="F33" s="50">
        <v>242</v>
      </c>
      <c r="G33" s="50">
        <v>3343</v>
      </c>
      <c r="H33" s="389"/>
      <c r="I33" s="50">
        <v>3904</v>
      </c>
      <c r="J33" s="389"/>
      <c r="K33" s="50">
        <v>7957</v>
      </c>
      <c r="L33"/>
      <c r="M33"/>
      <c r="N33"/>
      <c r="O33"/>
      <c r="P33" s="2"/>
      <c r="Q33" s="2"/>
      <c r="T33"/>
      <c r="U33"/>
      <c r="V33"/>
      <c r="W33"/>
      <c r="X33"/>
      <c r="Y33" s="28"/>
      <c r="Z33" s="40"/>
      <c r="AA33" s="27"/>
      <c r="AB33" s="27"/>
      <c r="AC33" s="27"/>
    </row>
    <row r="34" spans="1:29" ht="12.75" customHeight="1" x14ac:dyDescent="0.2">
      <c r="A34" s="50" t="s">
        <v>327</v>
      </c>
      <c r="B34" s="50">
        <v>6</v>
      </c>
      <c r="C34" s="50">
        <v>26</v>
      </c>
      <c r="D34" s="389"/>
      <c r="E34" s="50">
        <v>1</v>
      </c>
      <c r="F34" s="50">
        <v>2</v>
      </c>
      <c r="G34" s="50">
        <v>68</v>
      </c>
      <c r="H34" s="389"/>
      <c r="I34" s="50">
        <v>25</v>
      </c>
      <c r="J34" s="389"/>
      <c r="K34" s="50">
        <v>128</v>
      </c>
      <c r="L34"/>
      <c r="M34"/>
      <c r="N34"/>
      <c r="O34"/>
      <c r="P34" s="2"/>
      <c r="Q34" s="2"/>
      <c r="T34"/>
      <c r="U34"/>
      <c r="V34"/>
      <c r="W34"/>
      <c r="X34"/>
      <c r="Y34" s="28"/>
      <c r="Z34" s="40"/>
      <c r="AA34" s="27"/>
      <c r="AB34" s="27"/>
      <c r="AC34" s="27"/>
    </row>
    <row r="35" spans="1:29" ht="12.75" customHeight="1" x14ac:dyDescent="0.2">
      <c r="A35" s="50" t="s">
        <v>325</v>
      </c>
      <c r="B35" s="50">
        <v>9</v>
      </c>
      <c r="C35" s="50">
        <v>215</v>
      </c>
      <c r="D35" s="389"/>
      <c r="E35" s="50">
        <v>3</v>
      </c>
      <c r="F35" s="50">
        <v>3</v>
      </c>
      <c r="G35" s="50">
        <v>270</v>
      </c>
      <c r="H35" s="389"/>
      <c r="I35" s="50">
        <v>245</v>
      </c>
      <c r="J35" s="389"/>
      <c r="K35" s="50">
        <v>745</v>
      </c>
      <c r="L35"/>
      <c r="M35"/>
      <c r="N35"/>
      <c r="O35"/>
      <c r="P35" s="2"/>
      <c r="Q35" s="2"/>
      <c r="T35"/>
      <c r="U35"/>
      <c r="V35"/>
      <c r="W35"/>
      <c r="X35"/>
      <c r="Y35" s="28"/>
      <c r="Z35" s="40"/>
      <c r="AA35" s="27"/>
      <c r="AB35" s="27"/>
      <c r="AC35" s="27"/>
    </row>
    <row r="36" spans="1:29" ht="12.75" customHeight="1" x14ac:dyDescent="0.2">
      <c r="A36" s="50" t="s">
        <v>326</v>
      </c>
      <c r="B36" s="50">
        <v>0</v>
      </c>
      <c r="C36" s="50">
        <v>81</v>
      </c>
      <c r="D36" s="389"/>
      <c r="E36" s="50">
        <v>1</v>
      </c>
      <c r="F36" s="50">
        <v>7</v>
      </c>
      <c r="G36" s="50">
        <v>287</v>
      </c>
      <c r="H36" s="389"/>
      <c r="I36" s="50">
        <v>546</v>
      </c>
      <c r="J36" s="389"/>
      <c r="K36" s="50">
        <v>922</v>
      </c>
      <c r="L36"/>
      <c r="M36"/>
      <c r="N36"/>
      <c r="O36"/>
      <c r="P36" s="2"/>
      <c r="Q36" s="2"/>
      <c r="T36"/>
      <c r="U36"/>
      <c r="V36"/>
      <c r="W36"/>
      <c r="X36"/>
      <c r="Y36" s="28"/>
      <c r="Z36" s="40"/>
      <c r="AA36" s="27"/>
      <c r="AB36" s="27"/>
      <c r="AC36" s="27"/>
    </row>
    <row r="37" spans="1:29" ht="12.75" customHeight="1" x14ac:dyDescent="0.2">
      <c r="A37" s="50" t="s">
        <v>206</v>
      </c>
      <c r="B37" s="50">
        <v>22</v>
      </c>
      <c r="C37" s="50">
        <v>30681</v>
      </c>
      <c r="D37" s="389"/>
      <c r="E37" s="50">
        <v>5</v>
      </c>
      <c r="F37" s="50">
        <v>114</v>
      </c>
      <c r="G37" s="50">
        <v>12875</v>
      </c>
      <c r="H37" s="389"/>
      <c r="I37" s="50">
        <v>16453</v>
      </c>
      <c r="J37" s="389"/>
      <c r="K37" s="50">
        <v>60150</v>
      </c>
      <c r="L37"/>
      <c r="M37"/>
      <c r="N37"/>
      <c r="O37"/>
      <c r="P37" s="2"/>
      <c r="Q37" s="2"/>
      <c r="T37"/>
      <c r="U37"/>
      <c r="V37"/>
      <c r="W37"/>
      <c r="X37"/>
      <c r="Y37" s="28"/>
      <c r="Z37" s="40"/>
      <c r="AA37" s="27"/>
      <c r="AB37" s="27"/>
      <c r="AC37" s="27"/>
    </row>
    <row r="38" spans="1:29" s="3" customFormat="1" ht="12.75" customHeight="1" x14ac:dyDescent="0.2">
      <c r="A38" s="134" t="s">
        <v>15</v>
      </c>
      <c r="B38" s="53">
        <f>SUM(B28:B37)</f>
        <v>182024</v>
      </c>
      <c r="C38" s="53">
        <f t="shared" ref="C38:K38" si="0">SUM(C28:C37)</f>
        <v>31057</v>
      </c>
      <c r="D38" s="53" t="s">
        <v>452</v>
      </c>
      <c r="E38" s="53">
        <f t="shared" si="0"/>
        <v>101269</v>
      </c>
      <c r="F38" s="53">
        <f t="shared" si="0"/>
        <v>61736</v>
      </c>
      <c r="G38" s="53">
        <f t="shared" si="0"/>
        <v>707899</v>
      </c>
      <c r="H38" s="53" t="s">
        <v>452</v>
      </c>
      <c r="I38" s="53">
        <f t="shared" si="0"/>
        <v>107968</v>
      </c>
      <c r="J38" s="53">
        <f t="shared" si="0"/>
        <v>0</v>
      </c>
      <c r="K38" s="53">
        <f t="shared" si="0"/>
        <v>1191953</v>
      </c>
      <c r="L38"/>
      <c r="M38"/>
      <c r="N38"/>
      <c r="O38"/>
      <c r="P38" s="2"/>
      <c r="Q38"/>
      <c r="R38"/>
      <c r="T38" s="10"/>
      <c r="U38" s="10"/>
      <c r="V38" s="11"/>
    </row>
    <row r="39" spans="1:29" ht="12.75" customHeight="1" x14ac:dyDescent="0.2">
      <c r="A39" s="28" t="s">
        <v>321</v>
      </c>
      <c r="B39" s="10"/>
      <c r="C39" s="25"/>
      <c r="D39" s="25"/>
      <c r="E39" s="25"/>
      <c r="F39" s="25"/>
      <c r="G39" s="11"/>
      <c r="H39" s="11"/>
      <c r="I39" s="25"/>
      <c r="J39" s="25"/>
      <c r="K39" s="11"/>
      <c r="O39" s="2"/>
      <c r="P39" s="2"/>
    </row>
    <row r="40" spans="1:29" ht="12.75" customHeight="1" x14ac:dyDescent="0.2">
      <c r="A40" s="10"/>
      <c r="B40" s="10"/>
      <c r="C40" s="11"/>
      <c r="D40" s="11"/>
      <c r="E40" s="11"/>
      <c r="F40" s="11"/>
      <c r="G40" s="11"/>
      <c r="H40" s="11"/>
      <c r="I40" s="11"/>
      <c r="J40" s="11"/>
      <c r="K40" s="11"/>
      <c r="L40"/>
      <c r="M40"/>
      <c r="N40"/>
      <c r="O40"/>
      <c r="P40"/>
    </row>
    <row r="41" spans="1:29" ht="12.75" customHeight="1" x14ac:dyDescent="0.2">
      <c r="A41" s="89"/>
      <c r="B41" s="10"/>
      <c r="C41" s="2"/>
      <c r="D41" s="2"/>
      <c r="E41" s="2"/>
    </row>
    <row r="42" spans="1:29" ht="12.75" customHeight="1" x14ac:dyDescent="0.2">
      <c r="A42" s="10"/>
      <c r="B42" s="25"/>
      <c r="C42" s="25"/>
      <c r="D42" s="25"/>
      <c r="E42" s="25"/>
      <c r="F42" s="25"/>
      <c r="G42" s="25"/>
      <c r="H42" s="25"/>
      <c r="I42" s="25"/>
      <c r="J42" s="25"/>
      <c r="K42" s="25"/>
    </row>
    <row r="54" spans="15:17" ht="12.75" customHeight="1" x14ac:dyDescent="0.2">
      <c r="O54" s="9"/>
      <c r="P54" s="9"/>
      <c r="Q54" s="32"/>
    </row>
    <row r="58" spans="15:17" ht="12.75" customHeight="1" x14ac:dyDescent="0.2">
      <c r="O58" s="9"/>
      <c r="P58" s="9"/>
      <c r="Q58" s="32"/>
    </row>
    <row r="65" spans="15:17" ht="12.75" customHeight="1" x14ac:dyDescent="0.2">
      <c r="O65" s="47"/>
      <c r="P65" s="47"/>
      <c r="Q65" s="39"/>
    </row>
  </sheetData>
  <phoneticPr fontId="6" type="noConversion"/>
  <pageMargins left="0.70866141732283472" right="0.15748031496062992" top="0.98425196850393704" bottom="0.55118110236220474" header="0.51181102362204722" footer="0.51181102362204722"/>
  <pageSetup paperSize="9" scale="96" orientation="portrait" r:id="rId1"/>
  <headerFooter alignWithMargins="0">
    <oddHeader>&amp;R&amp;"Arial,Fet"SLÄPVAGNAR</oddHeader>
  </headerFooter>
  <ignoredErrors>
    <ignoredError sqref="AJ28:JG28" numberStoredAsText="1"/>
  </ignoredError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Blad36">
    <tabColor rgb="FF00B050"/>
    <pageSetUpPr fitToPage="1"/>
  </sheetPr>
  <dimension ref="A1:AC58"/>
  <sheetViews>
    <sheetView showGridLines="0" zoomScaleNormal="100" workbookViewId="0"/>
  </sheetViews>
  <sheetFormatPr defaultColWidth="9.140625" defaultRowHeight="12.75" customHeight="1" x14ac:dyDescent="0.2"/>
  <cols>
    <col min="1" max="1" width="15.85546875" style="2" customWidth="1"/>
    <col min="2" max="3" width="11.85546875" style="2" customWidth="1"/>
    <col min="4" max="4" width="1.7109375" style="2" customWidth="1"/>
    <col min="5" max="7" width="10.140625" style="2" customWidth="1"/>
    <col min="8" max="8" width="12.5703125" style="2" customWidth="1"/>
    <col min="9" max="9" width="9.140625" style="2"/>
    <col min="10" max="10" width="12.85546875" style="2" customWidth="1"/>
    <col min="11" max="11" width="12.28515625" style="2" customWidth="1"/>
    <col min="12" max="13" width="9.85546875" style="2" customWidth="1"/>
    <col min="14" max="14" width="13.85546875" style="2" customWidth="1"/>
    <col min="15" max="15" width="15.140625" style="2" customWidth="1"/>
    <col min="16" max="16" width="11.28515625" bestFit="1" customWidth="1"/>
    <col min="17" max="17" width="9.140625" style="2" customWidth="1"/>
    <col min="18" max="18" width="13.85546875" style="2" customWidth="1"/>
    <col min="19" max="16384" width="9.140625" style="2"/>
  </cols>
  <sheetData>
    <row r="1" spans="1:29" ht="12.75" customHeight="1" x14ac:dyDescent="0.2">
      <c r="O1" s="39"/>
    </row>
    <row r="2" spans="1:29" ht="12.75" customHeight="1" x14ac:dyDescent="0.2">
      <c r="A2" s="108" t="s">
        <v>207</v>
      </c>
    </row>
    <row r="3" spans="1:29" ht="12.75" customHeight="1" x14ac:dyDescent="0.2">
      <c r="A3" s="5" t="s">
        <v>603</v>
      </c>
      <c r="O3"/>
      <c r="Q3"/>
      <c r="R3"/>
    </row>
    <row r="4" spans="1:29" ht="12.75" customHeight="1" x14ac:dyDescent="0.2">
      <c r="A4" s="4" t="s">
        <v>604</v>
      </c>
      <c r="O4"/>
      <c r="Q4"/>
      <c r="R4"/>
    </row>
    <row r="5" spans="1:29" ht="12.75" customHeight="1" x14ac:dyDescent="0.2">
      <c r="A5" s="15"/>
      <c r="F5" s="15"/>
      <c r="G5" s="15"/>
      <c r="J5" s="15"/>
      <c r="K5" s="15"/>
      <c r="L5" s="15"/>
      <c r="O5"/>
      <c r="P5" s="285"/>
      <c r="Q5"/>
      <c r="R5"/>
    </row>
    <row r="6" spans="1:29" ht="12.75" customHeight="1" x14ac:dyDescent="0.2">
      <c r="A6" s="2" t="s">
        <v>208</v>
      </c>
      <c r="B6" s="449" t="s">
        <v>209</v>
      </c>
      <c r="C6" s="449"/>
      <c r="D6" s="448"/>
      <c r="E6" s="476" t="s">
        <v>210</v>
      </c>
      <c r="F6" s="476"/>
      <c r="G6" s="476"/>
      <c r="H6" s="476"/>
      <c r="I6" s="450"/>
      <c r="J6" s="213" t="s">
        <v>211</v>
      </c>
      <c r="K6" s="11" t="s">
        <v>212</v>
      </c>
      <c r="L6" s="11" t="s">
        <v>213</v>
      </c>
      <c r="M6" s="147" t="s">
        <v>214</v>
      </c>
      <c r="N6" s="213" t="s">
        <v>399</v>
      </c>
      <c r="O6" s="213" t="s">
        <v>400</v>
      </c>
      <c r="P6" s="27" t="s">
        <v>322</v>
      </c>
      <c r="Q6" s="147" t="s">
        <v>215</v>
      </c>
      <c r="R6"/>
    </row>
    <row r="7" spans="1:29" ht="12.75" customHeight="1" x14ac:dyDescent="0.2">
      <c r="B7" s="40"/>
      <c r="C7" s="380" t="s">
        <v>4</v>
      </c>
      <c r="D7" s="380"/>
      <c r="E7" s="461" t="s">
        <v>216</v>
      </c>
      <c r="F7" s="461"/>
      <c r="G7" s="444"/>
      <c r="H7" s="40" t="s">
        <v>217</v>
      </c>
      <c r="I7" s="380" t="s">
        <v>4</v>
      </c>
      <c r="J7" s="40"/>
      <c r="K7" s="11"/>
      <c r="L7" s="11" t="s">
        <v>218</v>
      </c>
      <c r="M7" s="11"/>
      <c r="N7" s="11"/>
      <c r="O7" s="11"/>
      <c r="P7" s="11"/>
      <c r="Q7"/>
      <c r="R7"/>
      <c r="S7"/>
    </row>
    <row r="8" spans="1:29" ht="12.75" customHeight="1" x14ac:dyDescent="0.2">
      <c r="A8" s="15"/>
      <c r="B8" s="37"/>
      <c r="C8" s="381" t="s">
        <v>486</v>
      </c>
      <c r="D8" s="381"/>
      <c r="E8" s="43">
        <v>-3500</v>
      </c>
      <c r="F8" s="37" t="s">
        <v>65</v>
      </c>
      <c r="G8" s="37" t="s">
        <v>15</v>
      </c>
      <c r="H8" s="382" t="s">
        <v>442</v>
      </c>
      <c r="I8" s="381" t="s">
        <v>486</v>
      </c>
      <c r="J8" s="37"/>
      <c r="K8" s="90"/>
      <c r="L8" s="90"/>
      <c r="M8" s="90"/>
      <c r="N8" s="90"/>
      <c r="O8" s="90"/>
      <c r="P8" s="90"/>
      <c r="Q8" s="285"/>
      <c r="R8"/>
      <c r="S8"/>
    </row>
    <row r="9" spans="1:29" s="13" customFormat="1" ht="12.75" customHeight="1" x14ac:dyDescent="0.2">
      <c r="A9" s="215" t="s">
        <v>367</v>
      </c>
      <c r="B9" s="216">
        <v>112453</v>
      </c>
      <c r="C9" s="378">
        <v>680</v>
      </c>
      <c r="D9" s="378"/>
      <c r="E9" s="216">
        <v>16030</v>
      </c>
      <c r="F9" s="216">
        <v>1432</v>
      </c>
      <c r="G9" s="378">
        <f>SUM(E9:F9)</f>
        <v>17462</v>
      </c>
      <c r="H9" s="216">
        <v>184</v>
      </c>
      <c r="I9" s="216">
        <v>1</v>
      </c>
      <c r="J9" s="216">
        <v>261</v>
      </c>
      <c r="K9" s="216">
        <v>2834</v>
      </c>
      <c r="L9" s="216">
        <v>2854</v>
      </c>
      <c r="M9" s="216">
        <v>698</v>
      </c>
      <c r="N9" s="216">
        <v>341</v>
      </c>
      <c r="O9" s="216">
        <v>559</v>
      </c>
      <c r="P9" s="217">
        <v>16</v>
      </c>
      <c r="Q9" s="217">
        <v>6677</v>
      </c>
      <c r="R9"/>
      <c r="S9"/>
      <c r="T9"/>
      <c r="U9"/>
      <c r="V9"/>
      <c r="W9"/>
      <c r="X9" s="36"/>
      <c r="Y9" s="23"/>
      <c r="Z9" s="23"/>
      <c r="AA9" s="23"/>
      <c r="AB9" s="23"/>
      <c r="AC9" s="23"/>
    </row>
    <row r="10" spans="1:29" s="13" customFormat="1" ht="12.75" customHeight="1" x14ac:dyDescent="0.2">
      <c r="A10" s="218" t="s">
        <v>368</v>
      </c>
      <c r="B10" s="64">
        <v>9951</v>
      </c>
      <c r="C10" s="379">
        <v>469</v>
      </c>
      <c r="D10" s="379"/>
      <c r="E10" s="64">
        <v>2155</v>
      </c>
      <c r="F10" s="64">
        <v>170</v>
      </c>
      <c r="G10" s="379">
        <f>SUM(E10:F10)</f>
        <v>2325</v>
      </c>
      <c r="H10" s="64">
        <v>14</v>
      </c>
      <c r="I10" s="64">
        <v>0</v>
      </c>
      <c r="J10" s="64">
        <v>25</v>
      </c>
      <c r="K10" s="64">
        <v>432</v>
      </c>
      <c r="L10" s="64">
        <v>287</v>
      </c>
      <c r="M10" s="64">
        <v>401</v>
      </c>
      <c r="N10" s="64">
        <v>116</v>
      </c>
      <c r="O10" s="64">
        <v>144</v>
      </c>
      <c r="P10" s="217">
        <v>1</v>
      </c>
      <c r="Q10" s="217">
        <v>1798</v>
      </c>
      <c r="R10"/>
      <c r="S10"/>
      <c r="T10"/>
      <c r="U10"/>
      <c r="V10"/>
      <c r="W10"/>
      <c r="X10" s="36"/>
      <c r="Y10" s="23"/>
      <c r="Z10" s="23"/>
      <c r="AA10" s="23"/>
      <c r="AB10" s="23"/>
      <c r="AC10" s="23"/>
    </row>
    <row r="11" spans="1:29" s="13" customFormat="1" ht="12.75" customHeight="1" x14ac:dyDescent="0.2">
      <c r="A11" s="218" t="s">
        <v>369</v>
      </c>
      <c r="B11" s="64">
        <v>8084</v>
      </c>
      <c r="C11" s="379">
        <v>331</v>
      </c>
      <c r="D11" s="379"/>
      <c r="E11" s="64">
        <v>1231</v>
      </c>
      <c r="F11" s="64">
        <v>126</v>
      </c>
      <c r="G11" s="379">
        <f t="shared" ref="G11:G30" si="0">SUM(E11:F11)</f>
        <v>1357</v>
      </c>
      <c r="H11" s="64">
        <v>18</v>
      </c>
      <c r="I11" s="64">
        <v>0</v>
      </c>
      <c r="J11" s="64">
        <v>19</v>
      </c>
      <c r="K11" s="64">
        <v>296</v>
      </c>
      <c r="L11" s="64">
        <v>301</v>
      </c>
      <c r="M11" s="64">
        <v>316</v>
      </c>
      <c r="N11" s="64">
        <v>39</v>
      </c>
      <c r="O11" s="64">
        <v>83</v>
      </c>
      <c r="P11" s="217">
        <v>2</v>
      </c>
      <c r="Q11" s="217">
        <v>1565</v>
      </c>
      <c r="R11"/>
      <c r="S11"/>
      <c r="T11"/>
      <c r="U11"/>
      <c r="V11"/>
      <c r="W11"/>
      <c r="X11" s="36"/>
      <c r="Y11" s="23"/>
      <c r="Z11" s="23"/>
      <c r="AA11" s="23"/>
      <c r="AB11" s="23"/>
      <c r="AC11" s="23"/>
    </row>
    <row r="12" spans="1:29" s="13" customFormat="1" ht="12.75" customHeight="1" x14ac:dyDescent="0.2">
      <c r="A12" s="218" t="s">
        <v>370</v>
      </c>
      <c r="B12" s="64">
        <v>13861</v>
      </c>
      <c r="C12" s="379">
        <v>324</v>
      </c>
      <c r="D12" s="379"/>
      <c r="E12" s="64">
        <v>2202</v>
      </c>
      <c r="F12" s="64">
        <v>272</v>
      </c>
      <c r="G12" s="379">
        <f t="shared" si="0"/>
        <v>2474</v>
      </c>
      <c r="H12" s="64">
        <v>34</v>
      </c>
      <c r="I12" s="64">
        <v>0</v>
      </c>
      <c r="J12" s="64">
        <v>17</v>
      </c>
      <c r="K12" s="64">
        <v>433</v>
      </c>
      <c r="L12" s="64">
        <v>385</v>
      </c>
      <c r="M12" s="64">
        <v>404</v>
      </c>
      <c r="N12" s="64">
        <v>15</v>
      </c>
      <c r="O12" s="64">
        <v>122</v>
      </c>
      <c r="P12" s="217">
        <v>5</v>
      </c>
      <c r="Q12" s="217">
        <v>2285</v>
      </c>
      <c r="R12"/>
      <c r="S12"/>
      <c r="T12"/>
      <c r="U12"/>
      <c r="V12"/>
      <c r="W12"/>
      <c r="X12" s="36"/>
      <c r="Y12" s="23"/>
      <c r="Z12" s="23"/>
      <c r="AA12" s="23"/>
      <c r="AB12" s="23"/>
      <c r="AC12" s="23"/>
    </row>
    <row r="13" spans="1:29" s="13" customFormat="1" ht="12.75" customHeight="1" x14ac:dyDescent="0.2">
      <c r="A13" s="218" t="s">
        <v>371</v>
      </c>
      <c r="B13" s="64">
        <v>13595</v>
      </c>
      <c r="C13" s="379">
        <v>629</v>
      </c>
      <c r="D13" s="379"/>
      <c r="E13" s="64">
        <v>2213</v>
      </c>
      <c r="F13" s="64">
        <v>312</v>
      </c>
      <c r="G13" s="379">
        <f t="shared" si="0"/>
        <v>2525</v>
      </c>
      <c r="H13" s="64">
        <v>31</v>
      </c>
      <c r="I13" s="64">
        <v>0</v>
      </c>
      <c r="J13" s="64">
        <v>44</v>
      </c>
      <c r="K13" s="64">
        <v>520</v>
      </c>
      <c r="L13" s="64">
        <v>493</v>
      </c>
      <c r="M13" s="64">
        <v>415</v>
      </c>
      <c r="N13" s="64">
        <v>14</v>
      </c>
      <c r="O13" s="64">
        <v>192</v>
      </c>
      <c r="P13" s="217">
        <v>7</v>
      </c>
      <c r="Q13" s="217">
        <v>2430</v>
      </c>
      <c r="R13"/>
      <c r="S13"/>
      <c r="T13"/>
      <c r="U13"/>
      <c r="V13"/>
      <c r="W13"/>
      <c r="X13" s="36"/>
      <c r="Y13" s="23"/>
      <c r="Z13" s="23"/>
      <c r="AA13" s="23"/>
      <c r="AB13" s="23"/>
      <c r="AC13" s="23"/>
    </row>
    <row r="14" spans="1:29" s="13" customFormat="1" ht="12.75" customHeight="1" x14ac:dyDescent="0.2">
      <c r="A14" s="218" t="s">
        <v>372</v>
      </c>
      <c r="B14" s="46">
        <v>6000</v>
      </c>
      <c r="C14" s="371">
        <v>104</v>
      </c>
      <c r="D14" s="371"/>
      <c r="E14" s="64">
        <v>1001</v>
      </c>
      <c r="F14" s="64">
        <v>226</v>
      </c>
      <c r="G14" s="379">
        <f t="shared" si="0"/>
        <v>1227</v>
      </c>
      <c r="H14" s="64">
        <v>35</v>
      </c>
      <c r="I14" s="64">
        <v>0</v>
      </c>
      <c r="J14" s="64">
        <v>32</v>
      </c>
      <c r="K14" s="64">
        <v>208</v>
      </c>
      <c r="L14" s="64">
        <v>242</v>
      </c>
      <c r="M14" s="64">
        <v>175</v>
      </c>
      <c r="N14" s="64">
        <v>5</v>
      </c>
      <c r="O14" s="64">
        <v>86</v>
      </c>
      <c r="P14" s="217">
        <v>0</v>
      </c>
      <c r="Q14" s="217">
        <v>1476</v>
      </c>
      <c r="R14"/>
      <c r="S14"/>
      <c r="T14"/>
      <c r="U14"/>
      <c r="V14"/>
      <c r="W14"/>
      <c r="X14" s="36"/>
      <c r="Y14" s="23"/>
      <c r="Z14" s="23"/>
      <c r="AA14" s="23"/>
      <c r="AB14" s="23"/>
      <c r="AC14" s="23"/>
    </row>
    <row r="15" spans="1:29" s="13" customFormat="1" ht="12.75" customHeight="1" x14ac:dyDescent="0.2">
      <c r="A15" s="218" t="s">
        <v>373</v>
      </c>
      <c r="B15" s="46">
        <v>7265</v>
      </c>
      <c r="C15" s="371">
        <v>306</v>
      </c>
      <c r="D15" s="371"/>
      <c r="E15" s="64">
        <v>1311</v>
      </c>
      <c r="F15" s="64">
        <v>186</v>
      </c>
      <c r="G15" s="379">
        <f t="shared" si="0"/>
        <v>1497</v>
      </c>
      <c r="H15" s="64">
        <v>22</v>
      </c>
      <c r="I15" s="64">
        <v>0</v>
      </c>
      <c r="J15" s="64">
        <v>175</v>
      </c>
      <c r="K15" s="64">
        <v>300</v>
      </c>
      <c r="L15" s="64">
        <v>193</v>
      </c>
      <c r="M15" s="64">
        <v>413</v>
      </c>
      <c r="N15" s="64">
        <v>10</v>
      </c>
      <c r="O15" s="64">
        <v>115</v>
      </c>
      <c r="P15" s="217">
        <v>1</v>
      </c>
      <c r="Q15" s="217">
        <v>1860</v>
      </c>
      <c r="R15"/>
      <c r="S15"/>
      <c r="T15"/>
      <c r="U15"/>
      <c r="V15"/>
      <c r="W15"/>
      <c r="X15" s="36"/>
      <c r="Y15" s="23"/>
      <c r="Z15" s="23"/>
      <c r="AA15" s="23"/>
      <c r="AB15" s="23"/>
      <c r="AC15" s="23"/>
    </row>
    <row r="16" spans="1:29" s="13" customFormat="1" ht="12.75" customHeight="1" x14ac:dyDescent="0.2">
      <c r="A16" s="218" t="s">
        <v>374</v>
      </c>
      <c r="B16" s="64">
        <v>1176</v>
      </c>
      <c r="C16" s="379">
        <v>37</v>
      </c>
      <c r="D16" s="379"/>
      <c r="E16" s="64">
        <v>286</v>
      </c>
      <c r="F16" s="64">
        <v>17</v>
      </c>
      <c r="G16" s="379">
        <f t="shared" si="0"/>
        <v>303</v>
      </c>
      <c r="H16" s="64">
        <v>2</v>
      </c>
      <c r="I16" s="64">
        <v>0</v>
      </c>
      <c r="J16" s="64">
        <v>3</v>
      </c>
      <c r="K16" s="64">
        <v>55</v>
      </c>
      <c r="L16" s="64">
        <v>67</v>
      </c>
      <c r="M16" s="64">
        <v>93</v>
      </c>
      <c r="N16" s="64">
        <v>1</v>
      </c>
      <c r="O16" s="64">
        <v>15</v>
      </c>
      <c r="P16" s="217">
        <v>1</v>
      </c>
      <c r="Q16" s="217">
        <v>298</v>
      </c>
      <c r="R16"/>
      <c r="S16"/>
      <c r="T16"/>
      <c r="U16"/>
      <c r="V16"/>
      <c r="W16"/>
      <c r="X16" s="36"/>
      <c r="Y16" s="23"/>
      <c r="Z16" s="23"/>
      <c r="AA16" s="23"/>
      <c r="AB16" s="23"/>
      <c r="AC16" s="23"/>
    </row>
    <row r="17" spans="1:29" s="13" customFormat="1" ht="12.75" customHeight="1" x14ac:dyDescent="0.2">
      <c r="A17" s="218" t="s">
        <v>375</v>
      </c>
      <c r="B17" s="46">
        <v>3992</v>
      </c>
      <c r="C17" s="371">
        <v>179</v>
      </c>
      <c r="D17" s="371"/>
      <c r="E17" s="64">
        <v>588</v>
      </c>
      <c r="F17" s="64">
        <v>73</v>
      </c>
      <c r="G17" s="379">
        <f t="shared" si="0"/>
        <v>661</v>
      </c>
      <c r="H17" s="64">
        <v>9</v>
      </c>
      <c r="I17" s="64">
        <v>0</v>
      </c>
      <c r="J17" s="64">
        <v>3</v>
      </c>
      <c r="K17" s="64">
        <v>189</v>
      </c>
      <c r="L17" s="64">
        <v>204</v>
      </c>
      <c r="M17" s="64">
        <v>92</v>
      </c>
      <c r="N17" s="64">
        <v>1</v>
      </c>
      <c r="O17" s="64">
        <v>68</v>
      </c>
      <c r="P17" s="217">
        <v>1</v>
      </c>
      <c r="Q17" s="217">
        <v>901</v>
      </c>
      <c r="R17"/>
      <c r="S17"/>
      <c r="T17"/>
      <c r="U17"/>
      <c r="V17"/>
      <c r="W17"/>
      <c r="X17" s="36"/>
      <c r="Y17" s="23"/>
      <c r="Z17" s="23"/>
      <c r="AA17" s="23"/>
      <c r="AB17" s="23"/>
      <c r="AC17" s="23"/>
    </row>
    <row r="18" spans="1:29" s="13" customFormat="1" ht="12.75" customHeight="1" x14ac:dyDescent="0.2">
      <c r="A18" s="218" t="s">
        <v>376</v>
      </c>
      <c r="B18" s="46">
        <v>49233</v>
      </c>
      <c r="C18" s="371">
        <v>812</v>
      </c>
      <c r="D18" s="371"/>
      <c r="E18" s="64">
        <v>7807</v>
      </c>
      <c r="F18" s="64">
        <v>1296</v>
      </c>
      <c r="G18" s="379">
        <f t="shared" si="0"/>
        <v>9103</v>
      </c>
      <c r="H18" s="64">
        <v>345</v>
      </c>
      <c r="I18" s="64">
        <v>0</v>
      </c>
      <c r="J18" s="64">
        <v>62</v>
      </c>
      <c r="K18" s="64">
        <v>1750</v>
      </c>
      <c r="L18" s="64">
        <v>1144</v>
      </c>
      <c r="M18" s="64">
        <v>707</v>
      </c>
      <c r="N18" s="64">
        <v>11</v>
      </c>
      <c r="O18" s="64">
        <v>153</v>
      </c>
      <c r="P18" s="217">
        <v>2</v>
      </c>
      <c r="Q18" s="217">
        <v>7940</v>
      </c>
      <c r="R18"/>
      <c r="S18"/>
      <c r="T18"/>
      <c r="U18"/>
      <c r="V18"/>
      <c r="W18"/>
      <c r="X18" s="36"/>
      <c r="Y18" s="23"/>
      <c r="Z18" s="23"/>
      <c r="AA18" s="23"/>
      <c r="AB18" s="23"/>
      <c r="AC18" s="23"/>
    </row>
    <row r="19" spans="1:29" s="13" customFormat="1" ht="12.75" customHeight="1" x14ac:dyDescent="0.2">
      <c r="A19" s="218" t="s">
        <v>377</v>
      </c>
      <c r="B19" s="46">
        <v>11705</v>
      </c>
      <c r="C19" s="371">
        <v>259</v>
      </c>
      <c r="D19" s="371"/>
      <c r="E19" s="64">
        <v>1849</v>
      </c>
      <c r="F19" s="64">
        <v>292</v>
      </c>
      <c r="G19" s="379">
        <f t="shared" si="0"/>
        <v>2141</v>
      </c>
      <c r="H19" s="64">
        <v>71</v>
      </c>
      <c r="I19" s="64">
        <v>0</v>
      </c>
      <c r="J19" s="64">
        <v>17</v>
      </c>
      <c r="K19" s="64">
        <v>354</v>
      </c>
      <c r="L19" s="64">
        <v>628</v>
      </c>
      <c r="M19" s="64">
        <v>201</v>
      </c>
      <c r="N19" s="64">
        <v>11</v>
      </c>
      <c r="O19" s="64">
        <v>97</v>
      </c>
      <c r="P19" s="217">
        <v>1</v>
      </c>
      <c r="Q19" s="217">
        <v>1654</v>
      </c>
      <c r="R19"/>
      <c r="S19"/>
      <c r="T19"/>
      <c r="U19"/>
      <c r="V19"/>
      <c r="W19"/>
      <c r="X19" s="36"/>
      <c r="Y19" s="23"/>
      <c r="Z19" s="23"/>
      <c r="AA19" s="23"/>
      <c r="AB19" s="23"/>
      <c r="AC19" s="23"/>
    </row>
    <row r="20" spans="1:29" s="13" customFormat="1" ht="12.75" customHeight="1" x14ac:dyDescent="0.2">
      <c r="A20" s="218" t="s">
        <v>378</v>
      </c>
      <c r="B20" s="46">
        <v>66358</v>
      </c>
      <c r="C20" s="371">
        <v>1473</v>
      </c>
      <c r="D20" s="371"/>
      <c r="E20" s="64">
        <v>10378</v>
      </c>
      <c r="F20" s="64">
        <v>1520</v>
      </c>
      <c r="G20" s="379">
        <f t="shared" si="0"/>
        <v>11898</v>
      </c>
      <c r="H20" s="64">
        <v>354</v>
      </c>
      <c r="I20" s="64">
        <v>1</v>
      </c>
      <c r="J20" s="64">
        <v>130</v>
      </c>
      <c r="K20" s="64">
        <v>2371</v>
      </c>
      <c r="L20" s="64">
        <v>2261</v>
      </c>
      <c r="M20" s="64">
        <v>1284</v>
      </c>
      <c r="N20" s="64">
        <v>83</v>
      </c>
      <c r="O20" s="64">
        <v>578</v>
      </c>
      <c r="P20" s="217">
        <v>18</v>
      </c>
      <c r="Q20" s="217">
        <v>8159</v>
      </c>
      <c r="R20"/>
      <c r="S20"/>
      <c r="T20"/>
      <c r="U20"/>
      <c r="V20"/>
      <c r="W20"/>
      <c r="X20" s="36"/>
      <c r="Y20" s="23"/>
      <c r="Z20" s="23"/>
      <c r="AA20" s="23"/>
      <c r="AB20" s="23"/>
      <c r="AC20" s="23"/>
    </row>
    <row r="21" spans="1:29" s="13" customFormat="1" ht="12.75" customHeight="1" x14ac:dyDescent="0.2">
      <c r="A21" s="218" t="s">
        <v>379</v>
      </c>
      <c r="B21" s="46">
        <v>8823</v>
      </c>
      <c r="C21" s="371">
        <v>274</v>
      </c>
      <c r="D21" s="371"/>
      <c r="E21" s="64">
        <v>1266</v>
      </c>
      <c r="F21" s="64">
        <v>237</v>
      </c>
      <c r="G21" s="379">
        <f t="shared" si="0"/>
        <v>1503</v>
      </c>
      <c r="H21" s="64">
        <v>24</v>
      </c>
      <c r="I21" s="64">
        <v>0</v>
      </c>
      <c r="J21" s="64">
        <v>15</v>
      </c>
      <c r="K21" s="64">
        <v>360</v>
      </c>
      <c r="L21" s="64">
        <v>278</v>
      </c>
      <c r="M21" s="64">
        <v>373</v>
      </c>
      <c r="N21" s="64">
        <v>138</v>
      </c>
      <c r="O21" s="64">
        <v>355</v>
      </c>
      <c r="P21" s="217">
        <v>7</v>
      </c>
      <c r="Q21" s="217">
        <v>2010</v>
      </c>
      <c r="R21"/>
      <c r="S21"/>
      <c r="T21"/>
      <c r="U21"/>
      <c r="V21"/>
      <c r="W21"/>
      <c r="X21" s="36"/>
      <c r="Y21" s="23"/>
      <c r="Z21" s="23"/>
      <c r="AA21" s="23"/>
      <c r="AB21" s="23"/>
      <c r="AC21" s="23"/>
    </row>
    <row r="22" spans="1:29" s="13" customFormat="1" ht="12.75" customHeight="1" x14ac:dyDescent="0.2">
      <c r="A22" s="218" t="s">
        <v>380</v>
      </c>
      <c r="B22" s="46">
        <v>8089</v>
      </c>
      <c r="C22" s="371">
        <v>521</v>
      </c>
      <c r="D22" s="371"/>
      <c r="E22" s="64">
        <v>1277</v>
      </c>
      <c r="F22" s="64">
        <v>223</v>
      </c>
      <c r="G22" s="379">
        <f t="shared" si="0"/>
        <v>1500</v>
      </c>
      <c r="H22" s="64">
        <v>13</v>
      </c>
      <c r="I22" s="64">
        <v>1</v>
      </c>
      <c r="J22" s="64">
        <v>6</v>
      </c>
      <c r="K22" s="64">
        <v>367</v>
      </c>
      <c r="L22" s="64">
        <v>260</v>
      </c>
      <c r="M22" s="64">
        <v>251</v>
      </c>
      <c r="N22" s="64">
        <v>94</v>
      </c>
      <c r="O22" s="64">
        <v>168</v>
      </c>
      <c r="P22" s="217">
        <v>2</v>
      </c>
      <c r="Q22" s="217">
        <v>2021</v>
      </c>
      <c r="R22"/>
      <c r="S22"/>
      <c r="T22"/>
      <c r="U22"/>
      <c r="V22"/>
      <c r="W22"/>
      <c r="X22" s="36"/>
      <c r="Y22" s="23"/>
      <c r="Z22" s="23"/>
      <c r="AA22" s="23"/>
      <c r="AB22" s="23"/>
      <c r="AC22" s="23"/>
    </row>
    <row r="23" spans="1:29" s="13" customFormat="1" ht="12.75" customHeight="1" x14ac:dyDescent="0.2">
      <c r="A23" s="218" t="s">
        <v>381</v>
      </c>
      <c r="B23" s="46">
        <v>7799</v>
      </c>
      <c r="C23" s="371">
        <v>255</v>
      </c>
      <c r="D23" s="371"/>
      <c r="E23" s="64">
        <v>1371</v>
      </c>
      <c r="F23" s="64">
        <v>164</v>
      </c>
      <c r="G23" s="379">
        <f t="shared" si="0"/>
        <v>1535</v>
      </c>
      <c r="H23" s="64">
        <v>22</v>
      </c>
      <c r="I23" s="64">
        <v>0</v>
      </c>
      <c r="J23" s="64">
        <v>55</v>
      </c>
      <c r="K23" s="64">
        <v>305</v>
      </c>
      <c r="L23" s="64">
        <v>296</v>
      </c>
      <c r="M23" s="64">
        <v>140</v>
      </c>
      <c r="N23" s="64">
        <v>88</v>
      </c>
      <c r="O23" s="64">
        <v>83</v>
      </c>
      <c r="P23" s="217">
        <v>0</v>
      </c>
      <c r="Q23" s="217">
        <v>1433</v>
      </c>
      <c r="R23"/>
      <c r="S23"/>
      <c r="T23"/>
      <c r="U23"/>
      <c r="V23"/>
      <c r="W23"/>
      <c r="X23" s="36"/>
      <c r="Y23" s="23"/>
      <c r="Z23" s="23"/>
      <c r="AA23" s="23"/>
      <c r="AB23" s="23"/>
      <c r="AC23" s="23"/>
    </row>
    <row r="24" spans="1:29" s="13" customFormat="1" ht="12.75" customHeight="1" x14ac:dyDescent="0.2">
      <c r="A24" s="218" t="s">
        <v>382</v>
      </c>
      <c r="B24" s="46">
        <v>7616</v>
      </c>
      <c r="C24" s="371">
        <v>260</v>
      </c>
      <c r="D24" s="371"/>
      <c r="E24" s="64">
        <v>1514</v>
      </c>
      <c r="F24" s="64">
        <v>216</v>
      </c>
      <c r="G24" s="379">
        <f t="shared" si="0"/>
        <v>1730</v>
      </c>
      <c r="H24" s="64">
        <v>20</v>
      </c>
      <c r="I24" s="64">
        <v>1</v>
      </c>
      <c r="J24" s="64">
        <v>27</v>
      </c>
      <c r="K24" s="64">
        <v>402</v>
      </c>
      <c r="L24" s="64">
        <v>301</v>
      </c>
      <c r="M24" s="64">
        <v>517</v>
      </c>
      <c r="N24" s="64">
        <v>1095</v>
      </c>
      <c r="O24" s="64">
        <v>338</v>
      </c>
      <c r="P24" s="217">
        <v>4</v>
      </c>
      <c r="Q24" s="217">
        <v>2249</v>
      </c>
      <c r="R24"/>
      <c r="S24"/>
      <c r="T24"/>
      <c r="U24"/>
      <c r="V24"/>
      <c r="W24"/>
      <c r="X24" s="36"/>
      <c r="Y24" s="23"/>
      <c r="Z24" s="23"/>
      <c r="AA24" s="23"/>
      <c r="AB24" s="23"/>
      <c r="AC24" s="23"/>
    </row>
    <row r="25" spans="1:29" s="13" customFormat="1" ht="12.75" customHeight="1" x14ac:dyDescent="0.2">
      <c r="A25" s="218" t="s">
        <v>383</v>
      </c>
      <c r="B25" s="46">
        <v>7639</v>
      </c>
      <c r="C25" s="371">
        <v>174</v>
      </c>
      <c r="D25" s="371"/>
      <c r="E25" s="64">
        <v>1477</v>
      </c>
      <c r="F25" s="64">
        <v>235</v>
      </c>
      <c r="G25" s="379">
        <f t="shared" si="0"/>
        <v>1712</v>
      </c>
      <c r="H25" s="64">
        <v>20</v>
      </c>
      <c r="I25" s="64">
        <v>0</v>
      </c>
      <c r="J25" s="64">
        <v>24</v>
      </c>
      <c r="K25" s="64">
        <v>475</v>
      </c>
      <c r="L25" s="64">
        <v>368</v>
      </c>
      <c r="M25" s="64">
        <v>616</v>
      </c>
      <c r="N25" s="64">
        <v>779</v>
      </c>
      <c r="O25" s="64">
        <v>205</v>
      </c>
      <c r="P25" s="217">
        <v>6</v>
      </c>
      <c r="Q25" s="217">
        <v>2117</v>
      </c>
      <c r="R25"/>
      <c r="S25"/>
      <c r="T25"/>
      <c r="U25"/>
      <c r="V25"/>
      <c r="W25"/>
      <c r="X25" s="36"/>
      <c r="Y25" s="23"/>
      <c r="Z25" s="23"/>
      <c r="AA25" s="23"/>
      <c r="AB25" s="23"/>
      <c r="AC25" s="23"/>
    </row>
    <row r="26" spans="1:29" s="13" customFormat="1" ht="12.75" customHeight="1" x14ac:dyDescent="0.2">
      <c r="A26" s="218" t="s">
        <v>384</v>
      </c>
      <c r="B26" s="46">
        <v>7369</v>
      </c>
      <c r="C26" s="371">
        <v>192</v>
      </c>
      <c r="D26" s="371"/>
      <c r="E26" s="64">
        <v>1294</v>
      </c>
      <c r="F26" s="64">
        <v>207</v>
      </c>
      <c r="G26" s="379">
        <f t="shared" si="0"/>
        <v>1501</v>
      </c>
      <c r="H26" s="64">
        <v>16</v>
      </c>
      <c r="I26" s="64">
        <v>0</v>
      </c>
      <c r="J26" s="64">
        <v>14</v>
      </c>
      <c r="K26" s="64">
        <v>288</v>
      </c>
      <c r="L26" s="64">
        <v>416</v>
      </c>
      <c r="M26" s="64">
        <v>422</v>
      </c>
      <c r="N26" s="64">
        <v>905</v>
      </c>
      <c r="O26" s="64">
        <v>208</v>
      </c>
      <c r="P26" s="217">
        <v>5</v>
      </c>
      <c r="Q26" s="217">
        <v>1942</v>
      </c>
      <c r="R26"/>
      <c r="S26"/>
      <c r="T26"/>
      <c r="U26"/>
      <c r="V26"/>
      <c r="W26"/>
      <c r="X26" s="36"/>
      <c r="Y26" s="23"/>
      <c r="Z26" s="23"/>
      <c r="AA26" s="23"/>
      <c r="AB26" s="23"/>
      <c r="AC26" s="23"/>
    </row>
    <row r="27" spans="1:29" s="13" customFormat="1" ht="12.75" customHeight="1" x14ac:dyDescent="0.2">
      <c r="A27" s="218" t="s">
        <v>385</v>
      </c>
      <c r="B27" s="46">
        <v>3541</v>
      </c>
      <c r="C27" s="371">
        <v>52</v>
      </c>
      <c r="D27" s="371"/>
      <c r="E27" s="64">
        <v>927</v>
      </c>
      <c r="F27" s="64">
        <v>151</v>
      </c>
      <c r="G27" s="379">
        <f t="shared" si="0"/>
        <v>1078</v>
      </c>
      <c r="H27" s="64">
        <v>9</v>
      </c>
      <c r="I27" s="64">
        <v>0</v>
      </c>
      <c r="J27" s="64">
        <v>13</v>
      </c>
      <c r="K27" s="64">
        <v>120</v>
      </c>
      <c r="L27" s="64">
        <v>77</v>
      </c>
      <c r="M27" s="64">
        <v>373</v>
      </c>
      <c r="N27" s="64">
        <v>1498</v>
      </c>
      <c r="O27" s="64">
        <v>192</v>
      </c>
      <c r="P27" s="217">
        <v>9</v>
      </c>
      <c r="Q27" s="217">
        <v>1053</v>
      </c>
      <c r="R27"/>
      <c r="S27"/>
      <c r="T27"/>
      <c r="U27"/>
      <c r="V27"/>
      <c r="W27"/>
      <c r="X27" s="36"/>
      <c r="Y27" s="23"/>
      <c r="Z27" s="23"/>
      <c r="AA27" s="23"/>
      <c r="AB27" s="23"/>
      <c r="AC27" s="23"/>
    </row>
    <row r="28" spans="1:29" s="13" customFormat="1" ht="12.75" customHeight="1" x14ac:dyDescent="0.2">
      <c r="A28" s="218" t="s">
        <v>386</v>
      </c>
      <c r="B28" s="46">
        <v>6496</v>
      </c>
      <c r="C28" s="371">
        <v>270</v>
      </c>
      <c r="D28" s="371"/>
      <c r="E28" s="64">
        <v>1173</v>
      </c>
      <c r="F28" s="64">
        <v>194</v>
      </c>
      <c r="G28" s="379">
        <f t="shared" si="0"/>
        <v>1367</v>
      </c>
      <c r="H28" s="64">
        <v>23</v>
      </c>
      <c r="I28" s="64">
        <v>0</v>
      </c>
      <c r="J28" s="64">
        <v>23</v>
      </c>
      <c r="K28" s="64">
        <v>321</v>
      </c>
      <c r="L28" s="64">
        <v>347</v>
      </c>
      <c r="M28" s="64">
        <v>584</v>
      </c>
      <c r="N28" s="64">
        <v>1993</v>
      </c>
      <c r="O28" s="64">
        <v>209</v>
      </c>
      <c r="P28" s="217">
        <v>8</v>
      </c>
      <c r="Q28" s="217">
        <v>2131</v>
      </c>
      <c r="R28"/>
      <c r="S28"/>
      <c r="T28"/>
      <c r="U28"/>
      <c r="V28"/>
      <c r="W28"/>
      <c r="X28" s="36"/>
      <c r="Y28" s="23"/>
      <c r="Z28" s="23"/>
      <c r="AA28" s="23"/>
      <c r="AB28" s="23"/>
      <c r="AC28" s="23"/>
    </row>
    <row r="29" spans="1:29" s="13" customFormat="1" ht="12" customHeight="1" x14ac:dyDescent="0.2">
      <c r="A29" s="218" t="s">
        <v>387</v>
      </c>
      <c r="B29" s="46">
        <v>4489</v>
      </c>
      <c r="C29" s="371">
        <v>255</v>
      </c>
      <c r="D29" s="371"/>
      <c r="E29" s="64">
        <v>1304</v>
      </c>
      <c r="F29" s="64">
        <v>189</v>
      </c>
      <c r="G29" s="379">
        <f t="shared" si="0"/>
        <v>1493</v>
      </c>
      <c r="H29" s="64">
        <v>18</v>
      </c>
      <c r="I29" s="64">
        <v>0</v>
      </c>
      <c r="J29" s="64">
        <v>38</v>
      </c>
      <c r="K29" s="64">
        <v>289</v>
      </c>
      <c r="L29" s="64">
        <v>228</v>
      </c>
      <c r="M29" s="64">
        <v>520</v>
      </c>
      <c r="N29" s="64">
        <v>3234</v>
      </c>
      <c r="O29" s="64">
        <v>281</v>
      </c>
      <c r="P29" s="217">
        <v>14</v>
      </c>
      <c r="Q29" s="217">
        <v>2349</v>
      </c>
      <c r="R29"/>
      <c r="S29"/>
      <c r="T29"/>
      <c r="U29"/>
      <c r="V29"/>
      <c r="W29"/>
      <c r="X29" s="36"/>
      <c r="Y29" s="23"/>
      <c r="Z29" s="23"/>
      <c r="AA29" s="23"/>
      <c r="AB29" s="23"/>
      <c r="AC29" s="23"/>
    </row>
    <row r="30" spans="1:29" s="13" customFormat="1" ht="12" customHeight="1" x14ac:dyDescent="0.2">
      <c r="A30" s="276" t="s">
        <v>625</v>
      </c>
      <c r="B30" s="57">
        <v>1</v>
      </c>
      <c r="C30" s="370">
        <v>0</v>
      </c>
      <c r="D30" s="370"/>
      <c r="E30" s="267">
        <v>1</v>
      </c>
      <c r="F30" s="267">
        <v>0</v>
      </c>
      <c r="G30" s="379">
        <f t="shared" si="0"/>
        <v>1</v>
      </c>
      <c r="H30" s="367">
        <v>0</v>
      </c>
      <c r="I30" s="267">
        <v>0</v>
      </c>
      <c r="J30" s="267">
        <v>0</v>
      </c>
      <c r="K30" s="267">
        <v>0</v>
      </c>
      <c r="L30" s="267">
        <v>0</v>
      </c>
      <c r="M30" s="267">
        <v>0</v>
      </c>
      <c r="N30" s="267">
        <v>0</v>
      </c>
      <c r="O30" s="267">
        <v>0</v>
      </c>
      <c r="P30" s="34">
        <v>0</v>
      </c>
      <c r="Q30" s="34">
        <v>0</v>
      </c>
      <c r="R30"/>
      <c r="S30"/>
      <c r="T30"/>
      <c r="U30"/>
      <c r="V30"/>
      <c r="W30"/>
      <c r="X30" s="36"/>
      <c r="Y30" s="23"/>
      <c r="Z30" s="23"/>
      <c r="AA30" s="23"/>
      <c r="AB30" s="23"/>
      <c r="AC30" s="23"/>
    </row>
    <row r="31" spans="1:29" s="17" customFormat="1" ht="12.75" customHeight="1" x14ac:dyDescent="0.2">
      <c r="A31" s="53" t="s">
        <v>15</v>
      </c>
      <c r="B31" s="219">
        <f>SUM(B9:B30)</f>
        <v>365535</v>
      </c>
      <c r="C31" s="219">
        <f t="shared" ref="C31:Q31" si="1">SUM(C9:C30)</f>
        <v>7856</v>
      </c>
      <c r="D31" s="441"/>
      <c r="E31" s="219">
        <f t="shared" si="1"/>
        <v>58655</v>
      </c>
      <c r="F31" s="219">
        <f t="shared" si="1"/>
        <v>7738</v>
      </c>
      <c r="G31" s="219">
        <f t="shared" si="1"/>
        <v>66393</v>
      </c>
      <c r="H31" s="219">
        <f t="shared" si="1"/>
        <v>1284</v>
      </c>
      <c r="I31" s="219">
        <f t="shared" si="1"/>
        <v>4</v>
      </c>
      <c r="J31" s="219">
        <f t="shared" si="1"/>
        <v>1003</v>
      </c>
      <c r="K31" s="219">
        <f t="shared" si="1"/>
        <v>12669</v>
      </c>
      <c r="L31" s="219">
        <f t="shared" si="1"/>
        <v>11630</v>
      </c>
      <c r="M31" s="219">
        <f t="shared" si="1"/>
        <v>8995</v>
      </c>
      <c r="N31" s="219">
        <f t="shared" si="1"/>
        <v>10471</v>
      </c>
      <c r="O31" s="219">
        <f t="shared" si="1"/>
        <v>4251</v>
      </c>
      <c r="P31" s="219">
        <f t="shared" si="1"/>
        <v>110</v>
      </c>
      <c r="Q31" s="219">
        <f t="shared" si="1"/>
        <v>54348</v>
      </c>
      <c r="R31"/>
      <c r="S31"/>
      <c r="T31"/>
      <c r="U31"/>
      <c r="V31" s="220"/>
    </row>
    <row r="32" spans="1:29" ht="12.75" customHeight="1" x14ac:dyDescent="0.2">
      <c r="A32" s="274" t="s">
        <v>460</v>
      </c>
      <c r="Q32"/>
    </row>
    <row r="33" spans="1:18" ht="12.75" customHeight="1" x14ac:dyDescent="0.2">
      <c r="A33" s="230" t="s">
        <v>453</v>
      </c>
      <c r="H33"/>
      <c r="I33"/>
      <c r="Q33"/>
    </row>
    <row r="34" spans="1:18" ht="12.75" customHeight="1" x14ac:dyDescent="0.2">
      <c r="Q34"/>
      <c r="R34"/>
    </row>
    <row r="35" spans="1:18" ht="12.75" customHeight="1" x14ac:dyDescent="0.2">
      <c r="Q35"/>
      <c r="R35"/>
    </row>
    <row r="36" spans="1:18" ht="12.75" customHeight="1" x14ac:dyDescent="0.2">
      <c r="A36" s="70"/>
      <c r="E36" s="27"/>
      <c r="I36"/>
      <c r="J36"/>
      <c r="Q36"/>
      <c r="R36"/>
    </row>
    <row r="37" spans="1:18" ht="12.75" customHeight="1" x14ac:dyDescent="0.2">
      <c r="I37"/>
      <c r="J37"/>
      <c r="Q37"/>
      <c r="R37"/>
    </row>
    <row r="38" spans="1:18" ht="12.75" customHeight="1" x14ac:dyDescent="0.2">
      <c r="I38"/>
      <c r="J38"/>
      <c r="Q38"/>
      <c r="R38"/>
    </row>
    <row r="39" spans="1:18" ht="12.75" customHeight="1" x14ac:dyDescent="0.2">
      <c r="I39"/>
      <c r="J39"/>
    </row>
    <row r="40" spans="1:18" ht="12.75" customHeight="1" x14ac:dyDescent="0.2">
      <c r="I40"/>
      <c r="J40"/>
    </row>
    <row r="41" spans="1:18" ht="12.75" customHeight="1" x14ac:dyDescent="0.2">
      <c r="I41"/>
      <c r="J41"/>
    </row>
    <row r="42" spans="1:18" ht="12.75" customHeight="1" x14ac:dyDescent="0.2">
      <c r="I42"/>
      <c r="J42"/>
    </row>
    <row r="43" spans="1:18" ht="12.75" customHeight="1" x14ac:dyDescent="0.2">
      <c r="I43"/>
      <c r="J43"/>
    </row>
    <row r="44" spans="1:18" ht="12.75" customHeight="1" x14ac:dyDescent="0.2">
      <c r="I44"/>
      <c r="J44"/>
    </row>
    <row r="45" spans="1:18" ht="12.75" customHeight="1" x14ac:dyDescent="0.2">
      <c r="I45"/>
      <c r="J45"/>
    </row>
    <row r="46" spans="1:18" ht="12.75" customHeight="1" x14ac:dyDescent="0.2">
      <c r="I46"/>
      <c r="J46"/>
    </row>
    <row r="47" spans="1:18" ht="12.75" customHeight="1" x14ac:dyDescent="0.2">
      <c r="I47"/>
      <c r="J47"/>
    </row>
    <row r="48" spans="1:18" ht="12.75" customHeight="1" x14ac:dyDescent="0.2">
      <c r="I48"/>
      <c r="J48"/>
    </row>
    <row r="49" spans="8:20" ht="12.75" customHeight="1" x14ac:dyDescent="0.2">
      <c r="I49"/>
      <c r="J49"/>
    </row>
    <row r="50" spans="8:20" ht="12.75" customHeight="1" x14ac:dyDescent="0.2">
      <c r="I50"/>
      <c r="J50"/>
    </row>
    <row r="51" spans="8:20" ht="12.75" customHeight="1" x14ac:dyDescent="0.2">
      <c r="I51"/>
      <c r="J51"/>
    </row>
    <row r="52" spans="8:20" ht="12.75" customHeight="1" x14ac:dyDescent="0.2">
      <c r="I52"/>
      <c r="J52"/>
    </row>
    <row r="53" spans="8:20" ht="12.75" customHeight="1" x14ac:dyDescent="0.2">
      <c r="I53"/>
      <c r="J53"/>
      <c r="Q53" s="10"/>
      <c r="R53" s="10"/>
      <c r="S53" s="10"/>
      <c r="T53" s="10"/>
    </row>
    <row r="54" spans="8:20" ht="12.75" customHeight="1" x14ac:dyDescent="0.2">
      <c r="I54"/>
      <c r="J54"/>
      <c r="Q54" s="10"/>
      <c r="R54" s="28"/>
      <c r="S54" s="10"/>
      <c r="T54" s="10"/>
    </row>
    <row r="55" spans="8:20" ht="12.75" customHeight="1" x14ac:dyDescent="0.2">
      <c r="I55"/>
      <c r="J55"/>
      <c r="Q55" s="10"/>
      <c r="R55" s="10"/>
      <c r="S55" s="10"/>
      <c r="T55" s="10"/>
    </row>
    <row r="56" spans="8:20" ht="12.75" customHeight="1" x14ac:dyDescent="0.2">
      <c r="I56"/>
      <c r="J56"/>
    </row>
    <row r="57" spans="8:20" ht="12.75" customHeight="1" x14ac:dyDescent="0.2">
      <c r="H57"/>
      <c r="I57"/>
    </row>
    <row r="58" spans="8:20" ht="12.75" customHeight="1" x14ac:dyDescent="0.2">
      <c r="H58"/>
      <c r="I58"/>
    </row>
  </sheetData>
  <mergeCells count="2">
    <mergeCell ref="E6:H6"/>
    <mergeCell ref="E7:F7"/>
  </mergeCells>
  <phoneticPr fontId="6" type="noConversion"/>
  <pageMargins left="0.70866141732283472" right="0.15748031496062992" top="0.98425196850393704" bottom="0.55118110236220474" header="0.51181102362204722" footer="0.51181102362204722"/>
  <pageSetup paperSize="9" scale="85" orientation="landscape" r:id="rId1"/>
  <headerFooter alignWithMargins="0">
    <oddHeader>&amp;R&amp;"Arial,Fet"REGIONAL STATISTIK</oddHead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Blad37">
    <tabColor rgb="FF00B050"/>
    <pageSetUpPr fitToPage="1"/>
  </sheetPr>
  <dimension ref="A1:V58"/>
  <sheetViews>
    <sheetView showGridLines="0" zoomScaleNormal="100" workbookViewId="0"/>
  </sheetViews>
  <sheetFormatPr defaultColWidth="9.140625" defaultRowHeight="12.75" customHeight="1" x14ac:dyDescent="0.2"/>
  <cols>
    <col min="1" max="1" width="16.5703125" style="2" customWidth="1"/>
    <col min="2" max="3" width="11.85546875" style="2" customWidth="1"/>
    <col min="4" max="4" width="1.7109375" style="2" customWidth="1"/>
    <col min="5" max="7" width="10.140625" style="2" customWidth="1"/>
    <col min="8" max="9" width="12.5703125" style="2" customWidth="1"/>
    <col min="10" max="10" width="9.140625" style="2"/>
    <col min="11" max="11" width="12.85546875" style="2" customWidth="1"/>
    <col min="12" max="12" width="12.28515625" style="2" customWidth="1"/>
    <col min="13" max="13" width="9.85546875" style="2" customWidth="1"/>
    <col min="14" max="14" width="13" style="2" customWidth="1"/>
    <col min="15" max="16" width="12.7109375" style="2" customWidth="1"/>
    <col min="17" max="17" width="9.140625" style="2"/>
    <col min="18" max="18" width="12.5703125" style="2" customWidth="1"/>
    <col min="20" max="16384" width="9.140625" style="2"/>
  </cols>
  <sheetData>
    <row r="1" spans="1:22" ht="12.75" customHeight="1" x14ac:dyDescent="0.2">
      <c r="O1" s="39"/>
    </row>
    <row r="2" spans="1:22" ht="12.75" customHeight="1" x14ac:dyDescent="0.2">
      <c r="A2" s="108" t="s">
        <v>235</v>
      </c>
    </row>
    <row r="3" spans="1:22" ht="12.75" customHeight="1" x14ac:dyDescent="0.2">
      <c r="A3" s="5" t="s">
        <v>607</v>
      </c>
    </row>
    <row r="4" spans="1:22" ht="12.75" customHeight="1" x14ac:dyDescent="0.2">
      <c r="A4" s="4" t="s">
        <v>608</v>
      </c>
    </row>
    <row r="5" spans="1:22" ht="12.75" customHeight="1" x14ac:dyDescent="0.2">
      <c r="A5" s="15"/>
      <c r="F5" s="15"/>
      <c r="G5" s="15"/>
      <c r="K5" s="15"/>
      <c r="L5" s="15"/>
      <c r="P5" s="15"/>
      <c r="Q5" s="15"/>
    </row>
    <row r="6" spans="1:22" ht="12.75" customHeight="1" x14ac:dyDescent="0.2">
      <c r="A6" s="2" t="s">
        <v>208</v>
      </c>
      <c r="B6" s="477" t="s">
        <v>209</v>
      </c>
      <c r="C6" s="477"/>
      <c r="D6" s="443"/>
      <c r="E6" s="478" t="s">
        <v>484</v>
      </c>
      <c r="F6" s="478"/>
      <c r="G6" s="478"/>
      <c r="H6" s="478"/>
      <c r="I6" s="478"/>
      <c r="J6" s="373" t="s">
        <v>211</v>
      </c>
      <c r="K6" s="40" t="s">
        <v>212</v>
      </c>
      <c r="L6" s="40" t="s">
        <v>213</v>
      </c>
      <c r="M6" s="373" t="s">
        <v>214</v>
      </c>
      <c r="N6" s="373" t="s">
        <v>399</v>
      </c>
      <c r="O6" s="373" t="s">
        <v>400</v>
      </c>
      <c r="P6" s="27" t="s">
        <v>322</v>
      </c>
      <c r="Q6" s="452" t="s">
        <v>215</v>
      </c>
      <c r="R6" s="95"/>
    </row>
    <row r="7" spans="1:22" ht="12.75" customHeight="1" x14ac:dyDescent="0.2">
      <c r="B7" s="374" t="s">
        <v>15</v>
      </c>
      <c r="C7" s="375" t="s">
        <v>4</v>
      </c>
      <c r="D7" s="375"/>
      <c r="E7" s="476" t="s">
        <v>485</v>
      </c>
      <c r="F7" s="476"/>
      <c r="G7" s="451"/>
      <c r="H7" s="40" t="s">
        <v>217</v>
      </c>
      <c r="I7" s="375" t="s">
        <v>4</v>
      </c>
      <c r="J7" s="40"/>
      <c r="K7" s="40"/>
      <c r="L7" s="40" t="s">
        <v>218</v>
      </c>
      <c r="M7" s="40"/>
      <c r="N7" s="40"/>
      <c r="O7" s="40"/>
      <c r="P7" s="27"/>
      <c r="Q7" s="27"/>
      <c r="R7" s="27" t="s">
        <v>647</v>
      </c>
    </row>
    <row r="8" spans="1:22" ht="12.75" customHeight="1" x14ac:dyDescent="0.2">
      <c r="A8" s="15"/>
      <c r="B8" s="376"/>
      <c r="C8" s="376" t="s">
        <v>486</v>
      </c>
      <c r="D8" s="442"/>
      <c r="E8" s="43">
        <v>-3500</v>
      </c>
      <c r="F8" s="37" t="s">
        <v>65</v>
      </c>
      <c r="G8" s="37" t="s">
        <v>15</v>
      </c>
      <c r="H8" s="37" t="s">
        <v>442</v>
      </c>
      <c r="I8" s="376" t="s">
        <v>486</v>
      </c>
      <c r="J8" s="37"/>
      <c r="K8" s="37"/>
      <c r="L8" s="37"/>
      <c r="M8" s="37"/>
      <c r="N8" s="37"/>
      <c r="O8" s="37"/>
      <c r="P8" s="54"/>
      <c r="Q8" s="54"/>
      <c r="R8" s="15"/>
    </row>
    <row r="9" spans="1:22" s="13" customFormat="1" ht="12.75" customHeight="1" x14ac:dyDescent="0.2">
      <c r="A9" s="215" t="s">
        <v>367</v>
      </c>
      <c r="B9" s="113">
        <v>931771</v>
      </c>
      <c r="C9" s="113">
        <v>1609</v>
      </c>
      <c r="D9" s="150"/>
      <c r="E9" s="150">
        <v>130619</v>
      </c>
      <c r="F9" s="150">
        <v>14179</v>
      </c>
      <c r="G9" s="150">
        <f>E9+F9</f>
        <v>144798</v>
      </c>
      <c r="H9" s="150">
        <v>1031</v>
      </c>
      <c r="I9" s="150">
        <v>587</v>
      </c>
      <c r="J9" s="150">
        <v>3010</v>
      </c>
      <c r="K9" s="150">
        <v>45140</v>
      </c>
      <c r="L9" s="150">
        <v>14238</v>
      </c>
      <c r="M9" s="150">
        <v>14260</v>
      </c>
      <c r="N9" s="150">
        <v>7402</v>
      </c>
      <c r="O9" s="150">
        <v>8359</v>
      </c>
      <c r="P9" s="150">
        <v>266</v>
      </c>
      <c r="Q9" s="150">
        <v>126925</v>
      </c>
      <c r="R9" s="150">
        <v>10676</v>
      </c>
      <c r="S9"/>
      <c r="T9" s="2"/>
      <c r="U9" s="23"/>
      <c r="V9" s="23"/>
    </row>
    <row r="10" spans="1:22" s="13" customFormat="1" ht="12.75" customHeight="1" x14ac:dyDescent="0.2">
      <c r="A10" s="218" t="s">
        <v>368</v>
      </c>
      <c r="B10" s="46">
        <v>164118</v>
      </c>
      <c r="C10" s="46">
        <v>515</v>
      </c>
      <c r="D10" s="150"/>
      <c r="E10" s="150">
        <v>18107</v>
      </c>
      <c r="F10" s="150">
        <v>2550</v>
      </c>
      <c r="G10" s="150">
        <f t="shared" ref="G10:G30" si="0">E10+F10</f>
        <v>20657</v>
      </c>
      <c r="H10" s="150">
        <v>110</v>
      </c>
      <c r="I10" s="150">
        <v>194</v>
      </c>
      <c r="J10" s="150">
        <v>549</v>
      </c>
      <c r="K10" s="150">
        <v>10689</v>
      </c>
      <c r="L10" s="150">
        <v>2500</v>
      </c>
      <c r="M10" s="150">
        <v>13118</v>
      </c>
      <c r="N10" s="150">
        <v>3220</v>
      </c>
      <c r="O10" s="150">
        <v>3060</v>
      </c>
      <c r="P10" s="150">
        <v>109</v>
      </c>
      <c r="Q10" s="150">
        <v>44154</v>
      </c>
      <c r="R10" s="150">
        <v>6133</v>
      </c>
      <c r="S10"/>
      <c r="T10" s="2"/>
      <c r="U10" s="23"/>
      <c r="V10" s="23"/>
    </row>
    <row r="11" spans="1:22" s="13" customFormat="1" ht="12.75" customHeight="1" x14ac:dyDescent="0.2">
      <c r="A11" s="218" t="s">
        <v>369</v>
      </c>
      <c r="B11" s="46">
        <v>146306</v>
      </c>
      <c r="C11" s="46">
        <v>424</v>
      </c>
      <c r="D11" s="150"/>
      <c r="E11" s="150">
        <v>16086</v>
      </c>
      <c r="F11" s="150">
        <v>2010</v>
      </c>
      <c r="G11" s="150">
        <f t="shared" si="0"/>
        <v>18096</v>
      </c>
      <c r="H11" s="150">
        <v>263</v>
      </c>
      <c r="I11" s="150">
        <v>199</v>
      </c>
      <c r="J11" s="150">
        <v>303</v>
      </c>
      <c r="K11" s="150">
        <v>9292</v>
      </c>
      <c r="L11" s="150">
        <v>2161</v>
      </c>
      <c r="M11" s="150">
        <v>9125</v>
      </c>
      <c r="N11" s="150">
        <v>1156</v>
      </c>
      <c r="O11" s="150">
        <v>2308</v>
      </c>
      <c r="P11" s="150">
        <v>44</v>
      </c>
      <c r="Q11" s="150">
        <v>35819</v>
      </c>
      <c r="R11" s="150">
        <v>6291</v>
      </c>
      <c r="S11"/>
      <c r="T11" s="2"/>
      <c r="U11" s="23"/>
      <c r="V11" s="23"/>
    </row>
    <row r="12" spans="1:22" s="13" customFormat="1" ht="12.75" customHeight="1" x14ac:dyDescent="0.2">
      <c r="A12" s="218" t="s">
        <v>370</v>
      </c>
      <c r="B12" s="46">
        <v>219958</v>
      </c>
      <c r="C12" s="46">
        <v>533</v>
      </c>
      <c r="D12" s="150"/>
      <c r="E12" s="150">
        <v>24264</v>
      </c>
      <c r="F12" s="150">
        <v>3531</v>
      </c>
      <c r="G12" s="150">
        <f t="shared" si="0"/>
        <v>27795</v>
      </c>
      <c r="H12" s="150">
        <v>219</v>
      </c>
      <c r="I12" s="150">
        <v>256</v>
      </c>
      <c r="J12" s="150">
        <v>500</v>
      </c>
      <c r="K12" s="150">
        <v>14261</v>
      </c>
      <c r="L12" s="150">
        <v>3123</v>
      </c>
      <c r="M12" s="150">
        <v>15932</v>
      </c>
      <c r="N12" s="150">
        <v>802</v>
      </c>
      <c r="O12" s="150">
        <v>2859</v>
      </c>
      <c r="P12" s="150">
        <v>24</v>
      </c>
      <c r="Q12" s="150">
        <v>54288</v>
      </c>
      <c r="R12" s="150">
        <v>8425</v>
      </c>
      <c r="S12"/>
      <c r="T12" s="2"/>
      <c r="U12" s="23"/>
      <c r="V12" s="23"/>
    </row>
    <row r="13" spans="1:22" s="13" customFormat="1" ht="12.75" customHeight="1" x14ac:dyDescent="0.2">
      <c r="A13" s="218" t="s">
        <v>371</v>
      </c>
      <c r="B13" s="46">
        <v>189559</v>
      </c>
      <c r="C13" s="46">
        <v>407</v>
      </c>
      <c r="D13" s="150"/>
      <c r="E13" s="150">
        <v>21349</v>
      </c>
      <c r="F13" s="150">
        <v>3474</v>
      </c>
      <c r="G13" s="150">
        <f t="shared" si="0"/>
        <v>24823</v>
      </c>
      <c r="H13" s="150">
        <v>364</v>
      </c>
      <c r="I13" s="150">
        <v>178</v>
      </c>
      <c r="J13" s="150">
        <v>607</v>
      </c>
      <c r="K13" s="150">
        <v>12658</v>
      </c>
      <c r="L13" s="150">
        <v>3532</v>
      </c>
      <c r="M13" s="150">
        <v>18468</v>
      </c>
      <c r="N13" s="150">
        <v>441</v>
      </c>
      <c r="O13" s="150">
        <v>4212</v>
      </c>
      <c r="P13" s="150">
        <v>22</v>
      </c>
      <c r="Q13" s="150">
        <v>53454</v>
      </c>
      <c r="R13" s="150">
        <v>9925</v>
      </c>
      <c r="S13"/>
      <c r="T13" s="2"/>
      <c r="U13" s="23"/>
      <c r="V13" s="23"/>
    </row>
    <row r="14" spans="1:22" s="13" customFormat="1" ht="12.75" customHeight="1" x14ac:dyDescent="0.2">
      <c r="A14" s="218" t="s">
        <v>372</v>
      </c>
      <c r="B14" s="46">
        <v>103520</v>
      </c>
      <c r="C14" s="46">
        <v>239</v>
      </c>
      <c r="D14" s="150"/>
      <c r="E14" s="150">
        <v>11079</v>
      </c>
      <c r="F14" s="150">
        <v>2122</v>
      </c>
      <c r="G14" s="150">
        <f t="shared" si="0"/>
        <v>13201</v>
      </c>
      <c r="H14" s="150">
        <v>294</v>
      </c>
      <c r="I14" s="150">
        <v>126</v>
      </c>
      <c r="J14" s="150">
        <v>170</v>
      </c>
      <c r="K14" s="150">
        <v>6405</v>
      </c>
      <c r="L14" s="150">
        <v>1759</v>
      </c>
      <c r="M14" s="150">
        <v>11551</v>
      </c>
      <c r="N14" s="150">
        <v>171</v>
      </c>
      <c r="O14" s="150">
        <v>2279</v>
      </c>
      <c r="P14" s="150">
        <v>8</v>
      </c>
      <c r="Q14" s="150">
        <v>30962</v>
      </c>
      <c r="R14" s="150">
        <v>4699</v>
      </c>
      <c r="S14"/>
      <c r="T14" s="2"/>
    </row>
    <row r="15" spans="1:22" s="13" customFormat="1" ht="12.75" customHeight="1" x14ac:dyDescent="0.2">
      <c r="A15" s="218" t="s">
        <v>373</v>
      </c>
      <c r="B15" s="46">
        <v>134329</v>
      </c>
      <c r="C15" s="46">
        <v>400</v>
      </c>
      <c r="D15" s="150"/>
      <c r="E15" s="150">
        <v>15212</v>
      </c>
      <c r="F15" s="150">
        <v>2344</v>
      </c>
      <c r="G15" s="150">
        <f t="shared" si="0"/>
        <v>17556</v>
      </c>
      <c r="H15" s="150">
        <v>229</v>
      </c>
      <c r="I15" s="150">
        <v>185</v>
      </c>
      <c r="J15" s="150">
        <v>1327</v>
      </c>
      <c r="K15" s="150">
        <v>9559</v>
      </c>
      <c r="L15" s="150">
        <v>2554</v>
      </c>
      <c r="M15" s="150">
        <v>15427</v>
      </c>
      <c r="N15" s="150">
        <v>314</v>
      </c>
      <c r="O15" s="150">
        <v>2295</v>
      </c>
      <c r="P15" s="150">
        <v>16</v>
      </c>
      <c r="Q15" s="150">
        <v>38718</v>
      </c>
      <c r="R15" s="150">
        <v>6089</v>
      </c>
      <c r="S15"/>
      <c r="T15" s="2"/>
    </row>
    <row r="16" spans="1:22" s="13" customFormat="1" ht="12.75" customHeight="1" x14ac:dyDescent="0.2">
      <c r="A16" s="218" t="s">
        <v>374</v>
      </c>
      <c r="B16" s="46">
        <v>36042</v>
      </c>
      <c r="C16" s="46">
        <v>166</v>
      </c>
      <c r="D16" s="150"/>
      <c r="E16" s="150">
        <v>5716</v>
      </c>
      <c r="F16" s="150">
        <v>668</v>
      </c>
      <c r="G16" s="150">
        <f t="shared" si="0"/>
        <v>6384</v>
      </c>
      <c r="H16" s="150">
        <v>63</v>
      </c>
      <c r="I16" s="150">
        <v>152</v>
      </c>
      <c r="J16" s="150">
        <v>54</v>
      </c>
      <c r="K16" s="150">
        <v>2759</v>
      </c>
      <c r="L16" s="150">
        <v>904</v>
      </c>
      <c r="M16" s="150">
        <v>5951</v>
      </c>
      <c r="N16" s="150">
        <v>57</v>
      </c>
      <c r="O16" s="150">
        <v>558</v>
      </c>
      <c r="P16" s="150">
        <v>7</v>
      </c>
      <c r="Q16" s="150">
        <v>11004</v>
      </c>
      <c r="R16" s="150">
        <v>1676</v>
      </c>
      <c r="S16"/>
      <c r="T16" s="2"/>
      <c r="U16" s="23"/>
      <c r="V16" s="23"/>
    </row>
    <row r="17" spans="1:20" s="13" customFormat="1" ht="12.75" customHeight="1" x14ac:dyDescent="0.2">
      <c r="A17" s="218" t="s">
        <v>375</v>
      </c>
      <c r="B17" s="46">
        <v>85523</v>
      </c>
      <c r="C17" s="46">
        <v>245</v>
      </c>
      <c r="D17" s="150"/>
      <c r="E17" s="150">
        <v>8011</v>
      </c>
      <c r="F17" s="150">
        <v>1025</v>
      </c>
      <c r="G17" s="150">
        <f t="shared" si="0"/>
        <v>9036</v>
      </c>
      <c r="H17" s="150">
        <v>88</v>
      </c>
      <c r="I17" s="150">
        <v>114</v>
      </c>
      <c r="J17" s="150">
        <v>52</v>
      </c>
      <c r="K17" s="150">
        <v>6044</v>
      </c>
      <c r="L17" s="150">
        <v>2081</v>
      </c>
      <c r="M17" s="150">
        <v>7216</v>
      </c>
      <c r="N17" s="150">
        <v>88</v>
      </c>
      <c r="O17" s="150">
        <v>824</v>
      </c>
      <c r="P17" s="150">
        <v>5</v>
      </c>
      <c r="Q17" s="150">
        <v>22129</v>
      </c>
      <c r="R17" s="150">
        <v>4014</v>
      </c>
      <c r="S17"/>
      <c r="T17" s="2"/>
    </row>
    <row r="18" spans="1:20" s="13" customFormat="1" ht="12.75" customHeight="1" x14ac:dyDescent="0.2">
      <c r="A18" s="218" t="s">
        <v>376</v>
      </c>
      <c r="B18" s="46">
        <v>645028</v>
      </c>
      <c r="C18" s="46">
        <v>1649</v>
      </c>
      <c r="D18" s="150"/>
      <c r="E18" s="150">
        <v>68952</v>
      </c>
      <c r="F18" s="150">
        <v>11682</v>
      </c>
      <c r="G18" s="150">
        <f t="shared" si="0"/>
        <v>80634</v>
      </c>
      <c r="H18" s="150">
        <v>1965</v>
      </c>
      <c r="I18" s="150">
        <v>690</v>
      </c>
      <c r="J18" s="150">
        <v>1173</v>
      </c>
      <c r="K18" s="150">
        <v>39674</v>
      </c>
      <c r="L18" s="150">
        <v>9830</v>
      </c>
      <c r="M18" s="150">
        <v>36950</v>
      </c>
      <c r="N18" s="150">
        <v>578</v>
      </c>
      <c r="O18" s="150">
        <v>3386</v>
      </c>
      <c r="P18" s="150">
        <v>37</v>
      </c>
      <c r="Q18" s="150">
        <v>126878</v>
      </c>
      <c r="R18" s="150">
        <v>17964</v>
      </c>
      <c r="S18"/>
      <c r="T18" s="2"/>
    </row>
    <row r="19" spans="1:20" s="13" customFormat="1" ht="12.75" customHeight="1" x14ac:dyDescent="0.2">
      <c r="A19" s="218" t="s">
        <v>377</v>
      </c>
      <c r="B19" s="46">
        <v>175912</v>
      </c>
      <c r="C19" s="46">
        <v>686</v>
      </c>
      <c r="D19" s="150"/>
      <c r="E19" s="150">
        <v>19767</v>
      </c>
      <c r="F19" s="150">
        <v>3067</v>
      </c>
      <c r="G19" s="150">
        <f t="shared" si="0"/>
        <v>22834</v>
      </c>
      <c r="H19" s="150">
        <v>458</v>
      </c>
      <c r="I19" s="150">
        <v>223</v>
      </c>
      <c r="J19" s="150">
        <v>272</v>
      </c>
      <c r="K19" s="150">
        <v>12366</v>
      </c>
      <c r="L19" s="150">
        <v>5032</v>
      </c>
      <c r="M19" s="150">
        <v>13636</v>
      </c>
      <c r="N19" s="150">
        <v>365</v>
      </c>
      <c r="O19" s="150">
        <v>2132</v>
      </c>
      <c r="P19" s="150">
        <v>17</v>
      </c>
      <c r="Q19" s="150">
        <v>37023</v>
      </c>
      <c r="R19" s="150">
        <v>5550</v>
      </c>
      <c r="S19"/>
      <c r="T19" s="2"/>
    </row>
    <row r="20" spans="1:20" s="13" customFormat="1" ht="12.75" customHeight="1" x14ac:dyDescent="0.2">
      <c r="A20" s="218" t="s">
        <v>378</v>
      </c>
      <c r="B20" s="46">
        <v>787697</v>
      </c>
      <c r="C20" s="46">
        <v>2222</v>
      </c>
      <c r="D20" s="150"/>
      <c r="E20" s="150">
        <v>84150</v>
      </c>
      <c r="F20" s="150">
        <v>13781</v>
      </c>
      <c r="G20" s="150">
        <f t="shared" si="0"/>
        <v>97931</v>
      </c>
      <c r="H20" s="150">
        <v>2070</v>
      </c>
      <c r="I20" s="150">
        <v>856</v>
      </c>
      <c r="J20" s="150">
        <v>2563</v>
      </c>
      <c r="K20" s="150">
        <v>52317</v>
      </c>
      <c r="L20" s="150">
        <v>17487</v>
      </c>
      <c r="M20" s="150">
        <v>59749</v>
      </c>
      <c r="N20" s="150">
        <v>2180</v>
      </c>
      <c r="O20" s="150">
        <v>12189</v>
      </c>
      <c r="P20" s="150">
        <v>77</v>
      </c>
      <c r="Q20" s="150">
        <v>174649</v>
      </c>
      <c r="R20" s="150">
        <v>30895</v>
      </c>
      <c r="S20"/>
      <c r="T20" s="2"/>
    </row>
    <row r="21" spans="1:20" s="13" customFormat="1" ht="12.75" customHeight="1" x14ac:dyDescent="0.2">
      <c r="A21" s="218" t="s">
        <v>379</v>
      </c>
      <c r="B21" s="46">
        <v>155764</v>
      </c>
      <c r="C21" s="46">
        <v>415</v>
      </c>
      <c r="D21" s="150"/>
      <c r="E21" s="150">
        <v>17118</v>
      </c>
      <c r="F21" s="150">
        <v>2787</v>
      </c>
      <c r="G21" s="150">
        <f t="shared" si="0"/>
        <v>19905</v>
      </c>
      <c r="H21" s="150">
        <v>225</v>
      </c>
      <c r="I21" s="150">
        <v>217</v>
      </c>
      <c r="J21" s="150">
        <v>473</v>
      </c>
      <c r="K21" s="150">
        <v>10580</v>
      </c>
      <c r="L21" s="150">
        <v>2166</v>
      </c>
      <c r="M21" s="150">
        <v>16898</v>
      </c>
      <c r="N21" s="150">
        <v>3598</v>
      </c>
      <c r="O21" s="150">
        <v>7529</v>
      </c>
      <c r="P21" s="150">
        <v>92</v>
      </c>
      <c r="Q21" s="150">
        <v>47956</v>
      </c>
      <c r="R21" s="150">
        <v>6731</v>
      </c>
      <c r="S21"/>
      <c r="T21" s="2"/>
    </row>
    <row r="22" spans="1:20" s="13" customFormat="1" ht="12.75" customHeight="1" x14ac:dyDescent="0.2">
      <c r="A22" s="218" t="s">
        <v>380</v>
      </c>
      <c r="B22" s="46">
        <v>150192</v>
      </c>
      <c r="C22" s="46">
        <v>433</v>
      </c>
      <c r="D22" s="150"/>
      <c r="E22" s="150">
        <v>16640</v>
      </c>
      <c r="F22" s="150">
        <v>2692</v>
      </c>
      <c r="G22" s="150">
        <f t="shared" si="0"/>
        <v>19332</v>
      </c>
      <c r="H22" s="150">
        <v>208</v>
      </c>
      <c r="I22" s="150">
        <v>210</v>
      </c>
      <c r="J22" s="150">
        <v>384</v>
      </c>
      <c r="K22" s="150">
        <v>9356</v>
      </c>
      <c r="L22" s="150">
        <v>2572</v>
      </c>
      <c r="M22" s="150">
        <v>11952</v>
      </c>
      <c r="N22" s="150">
        <v>1944</v>
      </c>
      <c r="O22" s="150">
        <v>3018</v>
      </c>
      <c r="P22" s="150">
        <v>58</v>
      </c>
      <c r="Q22" s="150">
        <v>42842</v>
      </c>
      <c r="R22" s="150">
        <v>7952</v>
      </c>
      <c r="S22"/>
      <c r="T22" s="2"/>
    </row>
    <row r="23" spans="1:20" s="13" customFormat="1" ht="12.75" customHeight="1" x14ac:dyDescent="0.2">
      <c r="A23" s="218" t="s">
        <v>381</v>
      </c>
      <c r="B23" s="46">
        <v>136286</v>
      </c>
      <c r="C23" s="46">
        <v>398</v>
      </c>
      <c r="D23" s="150"/>
      <c r="E23" s="150">
        <v>13295</v>
      </c>
      <c r="F23" s="150">
        <v>1922</v>
      </c>
      <c r="G23" s="150">
        <f t="shared" si="0"/>
        <v>15217</v>
      </c>
      <c r="H23" s="150">
        <v>208</v>
      </c>
      <c r="I23" s="150">
        <v>185</v>
      </c>
      <c r="J23" s="150">
        <v>585</v>
      </c>
      <c r="K23" s="150">
        <v>8289</v>
      </c>
      <c r="L23" s="150">
        <v>1507</v>
      </c>
      <c r="M23" s="150">
        <v>7284</v>
      </c>
      <c r="N23" s="150">
        <v>2041</v>
      </c>
      <c r="O23" s="150">
        <v>1939</v>
      </c>
      <c r="P23" s="150">
        <v>66</v>
      </c>
      <c r="Q23" s="150">
        <v>34198</v>
      </c>
      <c r="R23" s="150">
        <v>6368</v>
      </c>
      <c r="S23"/>
      <c r="T23" s="2"/>
    </row>
    <row r="24" spans="1:20" s="13" customFormat="1" ht="12.75" customHeight="1" x14ac:dyDescent="0.2">
      <c r="A24" s="218" t="s">
        <v>382</v>
      </c>
      <c r="B24" s="46">
        <v>166632</v>
      </c>
      <c r="C24" s="46">
        <v>456</v>
      </c>
      <c r="D24" s="150"/>
      <c r="E24" s="150">
        <v>20673</v>
      </c>
      <c r="F24" s="150">
        <v>3164</v>
      </c>
      <c r="G24" s="150">
        <f t="shared" si="0"/>
        <v>23837</v>
      </c>
      <c r="H24" s="150">
        <v>244</v>
      </c>
      <c r="I24" s="150">
        <v>290</v>
      </c>
      <c r="J24" s="150">
        <v>439</v>
      </c>
      <c r="K24" s="150">
        <v>11581</v>
      </c>
      <c r="L24" s="150">
        <v>2805</v>
      </c>
      <c r="M24" s="150">
        <v>16284</v>
      </c>
      <c r="N24" s="150">
        <v>16997</v>
      </c>
      <c r="O24" s="150">
        <v>8843</v>
      </c>
      <c r="P24" s="150">
        <v>485</v>
      </c>
      <c r="Q24" s="150">
        <v>60928</v>
      </c>
      <c r="R24" s="150">
        <v>9636</v>
      </c>
      <c r="S24"/>
      <c r="T24" s="2"/>
    </row>
    <row r="25" spans="1:20" s="13" customFormat="1" ht="12.75" customHeight="1" x14ac:dyDescent="0.2">
      <c r="A25" s="218" t="s">
        <v>383</v>
      </c>
      <c r="B25" s="46">
        <v>152579</v>
      </c>
      <c r="C25" s="46">
        <v>422</v>
      </c>
      <c r="D25" s="150"/>
      <c r="E25" s="150">
        <v>18864</v>
      </c>
      <c r="F25" s="150">
        <v>2833</v>
      </c>
      <c r="G25" s="150">
        <f t="shared" si="0"/>
        <v>21697</v>
      </c>
      <c r="H25" s="150">
        <v>231</v>
      </c>
      <c r="I25" s="150">
        <v>247</v>
      </c>
      <c r="J25" s="150">
        <v>386</v>
      </c>
      <c r="K25" s="150">
        <v>11401</v>
      </c>
      <c r="L25" s="150">
        <v>3210</v>
      </c>
      <c r="M25" s="150">
        <v>14060</v>
      </c>
      <c r="N25" s="150">
        <v>13770</v>
      </c>
      <c r="O25" s="150">
        <v>6374</v>
      </c>
      <c r="P25" s="150">
        <v>410</v>
      </c>
      <c r="Q25" s="150">
        <v>52027</v>
      </c>
      <c r="R25" s="150">
        <v>8927</v>
      </c>
      <c r="S25"/>
      <c r="T25" s="2"/>
    </row>
    <row r="26" spans="1:20" s="13" customFormat="1" ht="12.75" customHeight="1" x14ac:dyDescent="0.2">
      <c r="A26" s="218" t="s">
        <v>384</v>
      </c>
      <c r="B26" s="46">
        <v>133952</v>
      </c>
      <c r="C26" s="46">
        <v>292</v>
      </c>
      <c r="D26" s="150"/>
      <c r="E26" s="150">
        <v>15392</v>
      </c>
      <c r="F26" s="150">
        <v>2545</v>
      </c>
      <c r="G26" s="150">
        <f t="shared" si="0"/>
        <v>17937</v>
      </c>
      <c r="H26" s="150">
        <v>202</v>
      </c>
      <c r="I26" s="150">
        <v>188</v>
      </c>
      <c r="J26" s="150">
        <v>390</v>
      </c>
      <c r="K26" s="150">
        <v>8495</v>
      </c>
      <c r="L26" s="150">
        <v>2640</v>
      </c>
      <c r="M26" s="150">
        <v>13570</v>
      </c>
      <c r="N26" s="150">
        <v>19963</v>
      </c>
      <c r="O26" s="150">
        <v>5416</v>
      </c>
      <c r="P26" s="150">
        <v>859</v>
      </c>
      <c r="Q26" s="150">
        <v>47940</v>
      </c>
      <c r="R26" s="150">
        <v>7871</v>
      </c>
      <c r="S26"/>
      <c r="T26" s="2"/>
    </row>
    <row r="27" spans="1:20" s="13" customFormat="1" ht="12.75" customHeight="1" x14ac:dyDescent="0.2">
      <c r="A27" s="218" t="s">
        <v>385</v>
      </c>
      <c r="B27" s="46">
        <v>73781</v>
      </c>
      <c r="C27" s="46">
        <v>214</v>
      </c>
      <c r="D27" s="150"/>
      <c r="E27" s="150">
        <v>11576</v>
      </c>
      <c r="F27" s="150">
        <v>1825</v>
      </c>
      <c r="G27" s="150">
        <f t="shared" si="0"/>
        <v>13401</v>
      </c>
      <c r="H27" s="150">
        <v>95</v>
      </c>
      <c r="I27" s="150">
        <v>152</v>
      </c>
      <c r="J27" s="150">
        <v>319</v>
      </c>
      <c r="K27" s="150">
        <v>4213</v>
      </c>
      <c r="L27" s="150">
        <v>813</v>
      </c>
      <c r="M27" s="150">
        <v>9579</v>
      </c>
      <c r="N27" s="150">
        <v>25985</v>
      </c>
      <c r="O27" s="150">
        <v>5522</v>
      </c>
      <c r="P27" s="150">
        <v>1010</v>
      </c>
      <c r="Q27" s="150">
        <v>32571</v>
      </c>
      <c r="R27" s="150">
        <v>4220</v>
      </c>
      <c r="S27"/>
      <c r="T27" s="2"/>
    </row>
    <row r="28" spans="1:20" s="13" customFormat="1" ht="12.75" customHeight="1" x14ac:dyDescent="0.2">
      <c r="A28" s="218" t="s">
        <v>386</v>
      </c>
      <c r="B28" s="46">
        <v>136121</v>
      </c>
      <c r="C28" s="46">
        <v>268</v>
      </c>
      <c r="D28" s="150"/>
      <c r="E28" s="150">
        <v>15103</v>
      </c>
      <c r="F28" s="150">
        <v>2623</v>
      </c>
      <c r="G28" s="150">
        <f t="shared" si="0"/>
        <v>17726</v>
      </c>
      <c r="H28" s="150">
        <v>208</v>
      </c>
      <c r="I28" s="150">
        <v>159</v>
      </c>
      <c r="J28" s="150">
        <v>395</v>
      </c>
      <c r="K28" s="150">
        <v>8292</v>
      </c>
      <c r="L28" s="150">
        <v>3028</v>
      </c>
      <c r="M28" s="150">
        <v>15889</v>
      </c>
      <c r="N28" s="150">
        <v>38765</v>
      </c>
      <c r="O28" s="150">
        <v>7229</v>
      </c>
      <c r="P28" s="150">
        <v>1855</v>
      </c>
      <c r="Q28" s="150">
        <v>56047</v>
      </c>
      <c r="R28" s="150">
        <v>8527</v>
      </c>
      <c r="S28"/>
      <c r="T28" s="2"/>
    </row>
    <row r="29" spans="1:20" s="13" customFormat="1" ht="12.75" customHeight="1" x14ac:dyDescent="0.2">
      <c r="A29" s="218" t="s">
        <v>387</v>
      </c>
      <c r="B29" s="46">
        <v>141917</v>
      </c>
      <c r="C29" s="46">
        <v>399</v>
      </c>
      <c r="D29" s="150"/>
      <c r="E29" s="150">
        <v>20007</v>
      </c>
      <c r="F29" s="150">
        <v>3149</v>
      </c>
      <c r="G29" s="150">
        <f t="shared" si="0"/>
        <v>23156</v>
      </c>
      <c r="H29" s="150">
        <v>260</v>
      </c>
      <c r="I29" s="150">
        <v>183</v>
      </c>
      <c r="J29" s="150">
        <v>427</v>
      </c>
      <c r="K29" s="150">
        <v>6766</v>
      </c>
      <c r="L29" s="150">
        <v>1884</v>
      </c>
      <c r="M29" s="150">
        <v>10977</v>
      </c>
      <c r="N29" s="150">
        <v>45290</v>
      </c>
      <c r="O29" s="150">
        <v>7836</v>
      </c>
      <c r="P29" s="150">
        <v>1452</v>
      </c>
      <c r="Q29" s="150">
        <v>61106</v>
      </c>
      <c r="R29" s="150">
        <v>9399</v>
      </c>
      <c r="S29"/>
      <c r="T29" s="2"/>
    </row>
    <row r="30" spans="1:20" s="148" customFormat="1" ht="12.75" customHeight="1" x14ac:dyDescent="0.2">
      <c r="A30" s="276" t="s">
        <v>625</v>
      </c>
      <c r="B30" s="46">
        <v>3796</v>
      </c>
      <c r="C30" s="139">
        <v>7</v>
      </c>
      <c r="D30" s="258"/>
      <c r="E30" s="258">
        <v>95</v>
      </c>
      <c r="F30" s="150">
        <v>4</v>
      </c>
      <c r="G30" s="150">
        <f t="shared" si="0"/>
        <v>99</v>
      </c>
      <c r="H30" s="150">
        <v>0</v>
      </c>
      <c r="I30" s="150">
        <v>2</v>
      </c>
      <c r="J30" s="150">
        <v>0</v>
      </c>
      <c r="K30" s="150">
        <v>219</v>
      </c>
      <c r="L30" s="150">
        <v>52</v>
      </c>
      <c r="M30" s="150">
        <v>35</v>
      </c>
      <c r="N30" s="150">
        <v>29</v>
      </c>
      <c r="O30" s="150">
        <v>25</v>
      </c>
      <c r="P30" s="258">
        <v>13</v>
      </c>
      <c r="Q30" s="150">
        <v>335</v>
      </c>
      <c r="R30" s="150">
        <v>56</v>
      </c>
      <c r="S30"/>
      <c r="T30" s="2"/>
    </row>
    <row r="31" spans="1:20" s="17" customFormat="1" ht="12.75" customHeight="1" x14ac:dyDescent="0.2">
      <c r="A31" s="53" t="s">
        <v>15</v>
      </c>
      <c r="B31" s="52">
        <f>SUM(B9:B30)</f>
        <v>4870783</v>
      </c>
      <c r="C31" s="52">
        <f t="shared" ref="C31:F31" si="1">SUM(C9:C30)</f>
        <v>12399</v>
      </c>
      <c r="D31" s="52"/>
      <c r="E31" s="52">
        <f t="shared" si="1"/>
        <v>572075</v>
      </c>
      <c r="F31" s="52">
        <f t="shared" si="1"/>
        <v>83977</v>
      </c>
      <c r="G31" s="52">
        <f t="shared" ref="G31" si="2">SUM(G9:G30)</f>
        <v>656052</v>
      </c>
      <c r="H31" s="52">
        <f t="shared" ref="H31" si="3">SUM(H9:H30)</f>
        <v>9035</v>
      </c>
      <c r="I31" s="52">
        <f t="shared" ref="I31" si="4">SUM(I9:I30)</f>
        <v>5593</v>
      </c>
      <c r="J31" s="52">
        <f t="shared" ref="J31" si="5">SUM(J9:J30)</f>
        <v>14378</v>
      </c>
      <c r="K31" s="52">
        <f t="shared" ref="K31" si="6">SUM(K9:K30)</f>
        <v>300356</v>
      </c>
      <c r="L31" s="52">
        <f t="shared" ref="L31" si="7">SUM(L9:L30)</f>
        <v>85878</v>
      </c>
      <c r="M31" s="52">
        <f t="shared" ref="M31" si="8">SUM(M9:M30)</f>
        <v>337911</v>
      </c>
      <c r="N31" s="52">
        <f t="shared" ref="N31" si="9">SUM(N9:N30)</f>
        <v>185156</v>
      </c>
      <c r="O31" s="52">
        <f t="shared" ref="O31" si="10">SUM(O9:O30)</f>
        <v>98192</v>
      </c>
      <c r="P31" s="52">
        <f t="shared" ref="P31" si="11">SUM(P9:P30)</f>
        <v>6932</v>
      </c>
      <c r="Q31" s="52">
        <f t="shared" ref="Q31" si="12">SUM(Q9:Q30)</f>
        <v>1191953</v>
      </c>
      <c r="R31" s="52">
        <f t="shared" ref="R31" si="13">SUM(R9:R30)</f>
        <v>182024</v>
      </c>
      <c r="S31"/>
      <c r="T31" s="2"/>
    </row>
    <row r="32" spans="1:20" ht="12.75" customHeight="1" x14ac:dyDescent="0.2">
      <c r="A32" s="274" t="s">
        <v>460</v>
      </c>
      <c r="B32" s="25"/>
      <c r="C32" s="25"/>
      <c r="D32" s="25"/>
      <c r="E32" s="25"/>
      <c r="F32" s="25"/>
      <c r="G32" s="13"/>
      <c r="H32" s="25"/>
      <c r="I32" s="25"/>
      <c r="J32" s="25"/>
      <c r="K32" s="25"/>
      <c r="L32" s="25"/>
      <c r="M32" s="25"/>
      <c r="N32" s="25"/>
      <c r="O32" s="25"/>
      <c r="P32" s="11"/>
      <c r="Q32" s="11"/>
    </row>
    <row r="33" spans="1:17" ht="12.75" customHeight="1" x14ac:dyDescent="0.2">
      <c r="A33" s="230" t="s">
        <v>453</v>
      </c>
      <c r="G33" s="13"/>
    </row>
    <row r="35" spans="1:17" ht="12.75" customHeight="1" x14ac:dyDescent="0.2">
      <c r="A35" s="274"/>
      <c r="B35" s="262"/>
      <c r="C35" s="262"/>
      <c r="D35" s="262"/>
      <c r="E35" s="259"/>
      <c r="F35" s="259"/>
      <c r="G35" s="259"/>
      <c r="H35" s="259"/>
      <c r="I35" s="259"/>
      <c r="J35" s="259"/>
      <c r="K35" s="259"/>
      <c r="L35" s="259"/>
      <c r="M35" s="259"/>
      <c r="N35" s="259"/>
      <c r="O35" s="259"/>
      <c r="P35" s="259"/>
      <c r="Q35" s="259"/>
    </row>
    <row r="36" spans="1:17" ht="12.75" customHeight="1" x14ac:dyDescent="0.2">
      <c r="A36" s="263"/>
      <c r="B36" s="262"/>
      <c r="C36" s="262"/>
      <c r="D36" s="262"/>
      <c r="E36" s="259"/>
      <c r="F36" s="259"/>
      <c r="G36" s="259"/>
      <c r="H36" s="259"/>
      <c r="I36" s="259"/>
      <c r="J36" s="259"/>
      <c r="K36" s="259"/>
      <c r="L36" s="259"/>
      <c r="M36" s="259"/>
      <c r="N36" s="259"/>
      <c r="O36" s="259"/>
      <c r="P36" s="259"/>
      <c r="Q36" s="259"/>
    </row>
    <row r="37" spans="1:17" ht="12.75" customHeight="1" x14ac:dyDescent="0.2">
      <c r="A37" s="263"/>
      <c r="B37" s="259"/>
      <c r="C37" s="259"/>
      <c r="D37" s="259"/>
      <c r="E37" s="259"/>
      <c r="F37" s="259"/>
      <c r="G37" s="259"/>
      <c r="H37" s="259"/>
      <c r="I37" s="259"/>
      <c r="J37" s="259"/>
      <c r="K37" s="259"/>
      <c r="L37" s="259"/>
      <c r="M37" s="259"/>
      <c r="N37" s="259"/>
      <c r="O37" s="259"/>
      <c r="P37" s="259"/>
      <c r="Q37" s="259"/>
    </row>
    <row r="38" spans="1:17" ht="12.75" customHeight="1" x14ac:dyDescent="0.2">
      <c r="A38" s="263"/>
      <c r="B38" s="259"/>
      <c r="C38" s="259"/>
      <c r="D38" s="259"/>
      <c r="E38" s="259"/>
      <c r="F38" s="259"/>
      <c r="G38" s="259"/>
      <c r="H38" s="259"/>
      <c r="I38" s="259"/>
      <c r="J38" s="259"/>
      <c r="K38" s="259"/>
      <c r="L38" s="259"/>
      <c r="M38" s="259"/>
      <c r="N38" s="259"/>
      <c r="O38" s="259"/>
      <c r="P38" s="259"/>
      <c r="Q38" s="259"/>
    </row>
    <row r="39" spans="1:17" ht="12.75" customHeight="1" x14ac:dyDescent="0.2">
      <c r="A39" s="263"/>
      <c r="B39" s="259"/>
      <c r="C39" s="259"/>
      <c r="D39" s="259"/>
      <c r="E39" s="259"/>
      <c r="F39" s="259"/>
      <c r="G39" s="259"/>
      <c r="H39" s="259"/>
      <c r="I39" s="259"/>
      <c r="J39" s="259"/>
      <c r="K39" s="259"/>
      <c r="L39" s="259"/>
      <c r="M39" s="259"/>
      <c r="N39" s="259"/>
      <c r="O39" s="259"/>
      <c r="P39" s="259"/>
      <c r="Q39" s="259"/>
    </row>
    <row r="40" spans="1:17" ht="12.75" customHeight="1" x14ac:dyDescent="0.2">
      <c r="A40" s="263"/>
      <c r="B40" s="259"/>
      <c r="C40" s="259"/>
      <c r="D40" s="259"/>
      <c r="E40" s="259"/>
      <c r="F40" s="259"/>
      <c r="G40" s="259"/>
      <c r="H40" s="259"/>
      <c r="I40" s="259"/>
      <c r="J40" s="259"/>
      <c r="K40" s="259"/>
      <c r="L40" s="259"/>
      <c r="M40" s="259"/>
      <c r="N40" s="259"/>
      <c r="O40" s="259"/>
      <c r="P40" s="259"/>
      <c r="Q40" s="259"/>
    </row>
    <row r="41" spans="1:17" ht="12.75" customHeight="1" x14ac:dyDescent="0.2">
      <c r="A41" s="263"/>
      <c r="B41" s="259"/>
      <c r="C41" s="259"/>
      <c r="D41" s="259"/>
      <c r="E41" s="259"/>
      <c r="F41" s="259"/>
      <c r="G41" s="259"/>
      <c r="H41" s="259"/>
      <c r="I41" s="259"/>
      <c r="J41" s="259"/>
      <c r="K41" s="259"/>
      <c r="L41" s="259"/>
      <c r="M41" s="259"/>
      <c r="N41" s="259"/>
      <c r="O41" s="259"/>
      <c r="P41" s="259"/>
      <c r="Q41" s="259"/>
    </row>
    <row r="42" spans="1:17" ht="12.75" customHeight="1" x14ac:dyDescent="0.2">
      <c r="A42" s="263"/>
      <c r="B42" s="259"/>
      <c r="C42" s="259"/>
      <c r="D42" s="259"/>
      <c r="E42" s="259"/>
      <c r="F42" s="259"/>
      <c r="G42" s="259"/>
      <c r="H42" s="259"/>
      <c r="I42" s="259"/>
      <c r="J42" s="259"/>
      <c r="K42" s="259"/>
      <c r="L42" s="259"/>
      <c r="M42" s="259"/>
      <c r="N42" s="259"/>
      <c r="O42" s="259"/>
      <c r="P42" s="259"/>
      <c r="Q42" s="259"/>
    </row>
    <row r="43" spans="1:17" ht="12.75" customHeight="1" x14ac:dyDescent="0.2">
      <c r="A43" s="263"/>
      <c r="B43" s="259"/>
      <c r="C43" s="259"/>
      <c r="D43" s="259"/>
      <c r="E43" s="259"/>
      <c r="F43" s="259"/>
      <c r="G43" s="97"/>
      <c r="H43" s="259"/>
      <c r="I43" s="259"/>
      <c r="J43" s="259"/>
      <c r="K43" s="259"/>
      <c r="L43" s="259"/>
      <c r="M43" s="259"/>
      <c r="N43" s="259"/>
      <c r="O43" s="259"/>
      <c r="P43" s="259"/>
      <c r="Q43" s="259"/>
    </row>
    <row r="44" spans="1:17" ht="12.75" customHeight="1" x14ac:dyDescent="0.2">
      <c r="A44" s="263"/>
      <c r="B44" s="259"/>
      <c r="C44" s="259"/>
      <c r="D44" s="259"/>
      <c r="E44" s="259"/>
      <c r="F44" s="259"/>
      <c r="G44" s="259"/>
      <c r="H44" s="259"/>
      <c r="I44" s="259"/>
      <c r="J44" s="259"/>
      <c r="K44" s="259"/>
      <c r="L44" s="259"/>
      <c r="M44" s="259"/>
      <c r="N44" s="259"/>
      <c r="O44" s="259"/>
      <c r="P44" s="259"/>
      <c r="Q44" s="259"/>
    </row>
    <row r="45" spans="1:17" ht="12.75" customHeight="1" x14ac:dyDescent="0.2">
      <c r="A45" s="263"/>
      <c r="B45" s="259"/>
      <c r="C45" s="259"/>
      <c r="D45" s="259"/>
      <c r="E45" s="262"/>
      <c r="F45" s="259"/>
      <c r="G45" s="262"/>
      <c r="H45" s="259"/>
      <c r="I45" s="259"/>
      <c r="J45" s="259"/>
      <c r="K45" s="259"/>
      <c r="L45" s="259"/>
      <c r="M45" s="259"/>
      <c r="N45" s="259"/>
      <c r="O45" s="259"/>
      <c r="P45" s="259"/>
      <c r="Q45" s="259"/>
    </row>
    <row r="46" spans="1:17" ht="12.75" customHeight="1" x14ac:dyDescent="0.2">
      <c r="A46" s="263"/>
      <c r="B46" s="259"/>
      <c r="C46" s="259"/>
      <c r="D46" s="259"/>
      <c r="E46" s="259"/>
      <c r="F46" s="259"/>
      <c r="G46" s="259"/>
      <c r="H46" s="259"/>
      <c r="I46" s="259"/>
      <c r="J46" s="259"/>
      <c r="K46" s="259"/>
      <c r="L46" s="259"/>
      <c r="M46" s="259"/>
      <c r="N46" s="259"/>
      <c r="O46" s="259"/>
      <c r="P46" s="259"/>
      <c r="Q46" s="259"/>
    </row>
    <row r="47" spans="1:17" ht="12.75" customHeight="1" x14ac:dyDescent="0.2">
      <c r="A47" s="263"/>
      <c r="B47" s="259"/>
      <c r="C47" s="259"/>
      <c r="D47" s="259"/>
      <c r="E47" s="259"/>
      <c r="F47" s="259"/>
      <c r="G47" s="259"/>
      <c r="H47" s="259"/>
      <c r="I47" s="259"/>
      <c r="J47" s="259"/>
      <c r="K47" s="259"/>
      <c r="L47" s="259"/>
      <c r="M47" s="262"/>
      <c r="N47" s="259"/>
      <c r="O47" s="259"/>
      <c r="P47" s="259"/>
      <c r="Q47" s="259"/>
    </row>
    <row r="48" spans="1:17" ht="12.75" customHeight="1" x14ac:dyDescent="0.2">
      <c r="A48" s="263"/>
      <c r="B48" s="259"/>
      <c r="C48" s="259"/>
      <c r="D48" s="259"/>
      <c r="E48" s="259"/>
      <c r="F48" s="259"/>
      <c r="G48" s="259"/>
      <c r="H48" s="259"/>
      <c r="I48" s="259"/>
      <c r="J48" s="259"/>
      <c r="K48" s="259"/>
      <c r="L48" s="259"/>
      <c r="M48" s="259"/>
      <c r="N48" s="259"/>
      <c r="O48" s="259"/>
      <c r="P48" s="259"/>
      <c r="Q48" s="259"/>
    </row>
    <row r="49" spans="1:17" ht="12.75" customHeight="1" x14ac:dyDescent="0.2">
      <c r="A49" s="263"/>
      <c r="B49" s="259"/>
      <c r="C49" s="259"/>
      <c r="D49" s="259"/>
      <c r="E49" s="259"/>
      <c r="F49" s="259"/>
      <c r="G49" s="259"/>
      <c r="H49" s="259"/>
      <c r="I49" s="259"/>
      <c r="J49" s="259"/>
      <c r="K49" s="259"/>
      <c r="L49" s="259"/>
      <c r="M49" s="259"/>
      <c r="N49" s="259"/>
      <c r="O49" s="259"/>
      <c r="P49" s="259"/>
      <c r="Q49" s="259"/>
    </row>
    <row r="50" spans="1:17" ht="12.75" customHeight="1" x14ac:dyDescent="0.2">
      <c r="A50" s="263"/>
      <c r="B50" s="259"/>
      <c r="C50" s="259"/>
      <c r="D50" s="259"/>
      <c r="E50" s="259"/>
      <c r="F50" s="259"/>
      <c r="G50" s="259"/>
      <c r="H50" s="259"/>
      <c r="I50" s="259"/>
      <c r="J50" s="259"/>
      <c r="K50" s="259"/>
      <c r="L50" s="259"/>
      <c r="M50" s="259"/>
      <c r="N50" s="259"/>
      <c r="O50" s="259"/>
      <c r="P50" s="259"/>
      <c r="Q50" s="259"/>
    </row>
    <row r="51" spans="1:17" ht="12.75" customHeight="1" x14ac:dyDescent="0.2">
      <c r="A51" s="263"/>
      <c r="B51" s="259"/>
      <c r="C51" s="259"/>
      <c r="D51" s="259"/>
      <c r="E51" s="259"/>
      <c r="F51" s="259"/>
      <c r="G51" s="259"/>
      <c r="H51" s="259"/>
      <c r="I51" s="259"/>
      <c r="J51" s="259"/>
      <c r="K51" s="259"/>
      <c r="L51" s="259"/>
      <c r="M51" s="259"/>
      <c r="N51" s="259"/>
      <c r="O51" s="259"/>
      <c r="P51" s="259"/>
      <c r="Q51" s="259"/>
    </row>
    <row r="52" spans="1:17" ht="12.75" customHeight="1" x14ac:dyDescent="0.2">
      <c r="A52" s="263"/>
      <c r="B52" s="259"/>
      <c r="C52" s="259"/>
      <c r="D52" s="259"/>
      <c r="E52" s="259"/>
      <c r="F52" s="259"/>
      <c r="G52" s="259"/>
      <c r="H52" s="259"/>
      <c r="I52" s="259"/>
      <c r="J52" s="259"/>
      <c r="K52" s="259"/>
      <c r="L52" s="259"/>
      <c r="M52" s="259"/>
      <c r="N52" s="259"/>
      <c r="O52" s="259"/>
      <c r="P52" s="259"/>
      <c r="Q52" s="259"/>
    </row>
    <row r="53" spans="1:17" ht="12.75" customHeight="1" x14ac:dyDescent="0.2">
      <c r="A53" s="263"/>
      <c r="B53" s="259"/>
      <c r="C53" s="259"/>
      <c r="D53" s="259"/>
      <c r="E53" s="259"/>
      <c r="F53" s="259"/>
      <c r="G53" s="259"/>
      <c r="H53" s="259"/>
      <c r="I53" s="259"/>
      <c r="J53" s="259"/>
      <c r="K53" s="259"/>
      <c r="L53" s="259"/>
      <c r="M53" s="259"/>
      <c r="N53" s="259"/>
      <c r="O53" s="259"/>
      <c r="P53" s="259"/>
      <c r="Q53" s="259"/>
    </row>
    <row r="54" spans="1:17" ht="12.75" customHeight="1" x14ac:dyDescent="0.2">
      <c r="A54" s="263"/>
      <c r="B54" s="259"/>
      <c r="C54" s="259"/>
      <c r="D54" s="259"/>
      <c r="E54" s="259"/>
      <c r="F54" s="259"/>
      <c r="G54" s="259"/>
      <c r="H54" s="259"/>
      <c r="I54" s="259"/>
      <c r="J54" s="259"/>
      <c r="K54" s="259"/>
      <c r="L54" s="259"/>
      <c r="M54" s="259"/>
      <c r="N54" s="259"/>
      <c r="O54" s="259"/>
      <c r="P54" s="259"/>
      <c r="Q54" s="259"/>
    </row>
    <row r="55" spans="1:17" ht="12.75" customHeight="1" x14ac:dyDescent="0.2">
      <c r="A55" s="263"/>
      <c r="B55" s="259"/>
      <c r="C55" s="259"/>
      <c r="D55" s="259"/>
      <c r="E55" s="259"/>
      <c r="F55" s="259"/>
      <c r="G55" s="259"/>
      <c r="H55" s="259"/>
      <c r="I55" s="259"/>
      <c r="J55" s="259"/>
      <c r="K55" s="259"/>
      <c r="L55" s="259"/>
      <c r="M55" s="259"/>
      <c r="N55" s="259"/>
      <c r="O55" s="259"/>
      <c r="P55" s="259"/>
      <c r="Q55" s="259"/>
    </row>
    <row r="56" spans="1:17" ht="12.75" customHeight="1" x14ac:dyDescent="0.2">
      <c r="A56" s="263"/>
      <c r="B56" s="259"/>
      <c r="C56" s="259"/>
      <c r="D56" s="259"/>
      <c r="E56" s="259"/>
      <c r="F56" s="259"/>
      <c r="G56" s="259"/>
      <c r="H56" s="259"/>
      <c r="I56" s="259"/>
      <c r="J56" s="259"/>
      <c r="K56" s="259"/>
      <c r="L56" s="259"/>
      <c r="M56" s="259"/>
      <c r="N56" s="259"/>
      <c r="O56" s="259"/>
      <c r="P56" s="259"/>
      <c r="Q56" s="259"/>
    </row>
    <row r="57" spans="1:17" ht="12.75" customHeight="1" x14ac:dyDescent="0.2">
      <c r="A57" s="263"/>
      <c r="B57" s="259"/>
      <c r="C57" s="259"/>
      <c r="D57" s="259"/>
      <c r="E57" s="259"/>
      <c r="F57" s="259"/>
      <c r="G57" s="259"/>
      <c r="H57" s="259"/>
      <c r="I57" s="259"/>
      <c r="J57" s="259"/>
      <c r="K57" s="259"/>
      <c r="L57" s="259"/>
      <c r="M57" s="259"/>
      <c r="N57" s="259"/>
      <c r="O57" s="259"/>
      <c r="P57" s="259"/>
      <c r="Q57" s="259"/>
    </row>
    <row r="58" spans="1:17" ht="12.75" customHeight="1" x14ac:dyDescent="0.2">
      <c r="A58" s="263"/>
      <c r="B58" s="262"/>
      <c r="C58" s="262"/>
      <c r="D58" s="262"/>
      <c r="E58" s="262"/>
      <c r="F58" s="259"/>
      <c r="G58" s="262"/>
      <c r="H58" s="259"/>
      <c r="I58" s="259"/>
      <c r="J58" s="259"/>
      <c r="K58" s="259"/>
      <c r="L58" s="259"/>
      <c r="M58" s="262"/>
      <c r="N58" s="259"/>
      <c r="O58" s="259"/>
      <c r="P58" s="259"/>
      <c r="Q58" s="259"/>
    </row>
  </sheetData>
  <mergeCells count="3">
    <mergeCell ref="B6:C6"/>
    <mergeCell ref="E6:I6"/>
    <mergeCell ref="E7:F7"/>
  </mergeCells>
  <phoneticPr fontId="6" type="noConversion"/>
  <pageMargins left="0.70866141732283472" right="0.15748031496062992" top="0.98425196850393704" bottom="0.55118110236220474" header="0.51181102362204722" footer="0.51181102362204722"/>
  <pageSetup paperSize="9" scale="74" orientation="landscape" r:id="rId1"/>
  <headerFooter alignWithMargins="0">
    <oddHeader>&amp;R&amp;"Arial,Fet"REGIONAL STATISTIK</oddHead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Blad38">
    <tabColor rgb="FF00B050"/>
    <pageSetUpPr fitToPage="1"/>
  </sheetPr>
  <dimension ref="A1:W36"/>
  <sheetViews>
    <sheetView showGridLines="0" zoomScaleNormal="100" workbookViewId="0"/>
  </sheetViews>
  <sheetFormatPr defaultColWidth="9.140625" defaultRowHeight="12.75" customHeight="1" x14ac:dyDescent="0.2"/>
  <cols>
    <col min="1" max="1" width="17.5703125" style="2" customWidth="1"/>
    <col min="2" max="3" width="11" style="10" customWidth="1"/>
    <col min="4" max="4" width="1.7109375" style="10" customWidth="1"/>
    <col min="5" max="6" width="11.28515625" style="2" customWidth="1"/>
    <col min="7" max="7" width="9.5703125" style="2" customWidth="1"/>
    <col min="8" max="9" width="13.28515625" style="2" customWidth="1"/>
    <col min="10" max="10" width="8.28515625" style="2" customWidth="1"/>
    <col min="11" max="11" width="12" style="2" customWidth="1"/>
    <col min="12" max="12" width="10.28515625" style="2" customWidth="1"/>
    <col min="13" max="13" width="10" style="2" customWidth="1"/>
    <col min="14" max="14" width="13.7109375" style="2" customWidth="1"/>
    <col min="15" max="16" width="12.140625" style="2" bestFit="1" customWidth="1"/>
    <col min="17" max="17" width="9.140625" style="2"/>
    <col min="18" max="18" width="13.5703125" style="2" customWidth="1"/>
    <col min="19" max="16384" width="9.140625" style="2"/>
  </cols>
  <sheetData>
    <row r="1" spans="1:23" ht="12.75" customHeight="1" x14ac:dyDescent="0.2">
      <c r="O1" s="39"/>
    </row>
    <row r="2" spans="1:23" ht="12.75" customHeight="1" x14ac:dyDescent="0.2">
      <c r="A2" s="108" t="s">
        <v>237</v>
      </c>
    </row>
    <row r="3" spans="1:23" ht="12.75" customHeight="1" x14ac:dyDescent="0.2">
      <c r="A3" s="5" t="s">
        <v>605</v>
      </c>
    </row>
    <row r="4" spans="1:23" ht="12.75" customHeight="1" x14ac:dyDescent="0.2">
      <c r="A4" s="4" t="s">
        <v>606</v>
      </c>
    </row>
    <row r="5" spans="1:23" ht="12.75" customHeight="1" x14ac:dyDescent="0.2">
      <c r="A5" s="15"/>
      <c r="E5" s="15"/>
      <c r="F5" s="15"/>
      <c r="G5" s="15"/>
      <c r="K5" s="15"/>
      <c r="L5" s="15"/>
      <c r="P5" s="15"/>
      <c r="Q5" s="15"/>
      <c r="R5"/>
    </row>
    <row r="6" spans="1:23" ht="12.75" customHeight="1" x14ac:dyDescent="0.2">
      <c r="A6" s="2" t="s">
        <v>208</v>
      </c>
      <c r="B6" s="477" t="s">
        <v>209</v>
      </c>
      <c r="C6" s="477"/>
      <c r="D6" s="443"/>
      <c r="E6" s="478" t="s">
        <v>484</v>
      </c>
      <c r="F6" s="478"/>
      <c r="G6" s="478"/>
      <c r="H6" s="478"/>
      <c r="I6" s="478"/>
      <c r="J6" s="373" t="s">
        <v>211</v>
      </c>
      <c r="K6" s="40" t="s">
        <v>212</v>
      </c>
      <c r="L6" s="40" t="s">
        <v>213</v>
      </c>
      <c r="M6" s="373" t="s">
        <v>214</v>
      </c>
      <c r="N6" s="373" t="s">
        <v>399</v>
      </c>
      <c r="O6" s="373" t="s">
        <v>400</v>
      </c>
      <c r="P6" s="27" t="s">
        <v>322</v>
      </c>
      <c r="Q6" s="452" t="s">
        <v>215</v>
      </c>
      <c r="R6" s="95"/>
    </row>
    <row r="7" spans="1:23" ht="12.75" customHeight="1" x14ac:dyDescent="0.2">
      <c r="B7" s="374" t="s">
        <v>15</v>
      </c>
      <c r="C7" s="375" t="s">
        <v>4</v>
      </c>
      <c r="D7" s="375"/>
      <c r="E7" s="476" t="s">
        <v>485</v>
      </c>
      <c r="F7" s="476"/>
      <c r="G7" s="451"/>
      <c r="H7" s="40" t="s">
        <v>217</v>
      </c>
      <c r="I7" s="375" t="s">
        <v>4</v>
      </c>
      <c r="J7" s="40"/>
      <c r="K7" s="40"/>
      <c r="L7" s="40" t="s">
        <v>218</v>
      </c>
      <c r="M7" s="40"/>
      <c r="N7" s="40"/>
      <c r="O7" s="40"/>
      <c r="P7" s="27"/>
      <c r="Q7" s="27"/>
      <c r="R7" s="27" t="s">
        <v>647</v>
      </c>
      <c r="S7"/>
    </row>
    <row r="8" spans="1:23" ht="12.75" customHeight="1" x14ac:dyDescent="0.2">
      <c r="A8" s="15"/>
      <c r="B8" s="376"/>
      <c r="C8" s="376" t="s">
        <v>486</v>
      </c>
      <c r="D8" s="376"/>
      <c r="E8" s="43">
        <v>-3500</v>
      </c>
      <c r="F8" s="37" t="s">
        <v>65</v>
      </c>
      <c r="G8" s="37" t="s">
        <v>15</v>
      </c>
      <c r="H8" s="37" t="s">
        <v>442</v>
      </c>
      <c r="I8" s="376" t="s">
        <v>486</v>
      </c>
      <c r="J8" s="37"/>
      <c r="K8" s="37"/>
      <c r="L8" s="37"/>
      <c r="M8" s="37"/>
      <c r="N8" s="37"/>
      <c r="O8" s="37"/>
      <c r="P8" s="54"/>
      <c r="Q8" s="54"/>
      <c r="R8" s="15"/>
      <c r="S8"/>
    </row>
    <row r="9" spans="1:23" ht="12.75" customHeight="1" x14ac:dyDescent="0.2">
      <c r="A9" s="215" t="s">
        <v>367</v>
      </c>
      <c r="B9" s="113">
        <v>197150</v>
      </c>
      <c r="C9" s="113">
        <v>5392</v>
      </c>
      <c r="D9" s="150"/>
      <c r="E9" s="150">
        <v>30945</v>
      </c>
      <c r="F9" s="150">
        <v>6344</v>
      </c>
      <c r="G9" s="150">
        <f>SUM(E9:F9)</f>
        <v>37289</v>
      </c>
      <c r="H9" s="150">
        <v>628</v>
      </c>
      <c r="I9" s="150">
        <v>2273</v>
      </c>
      <c r="J9" s="150">
        <v>1902</v>
      </c>
      <c r="K9" s="150">
        <v>38401</v>
      </c>
      <c r="L9" s="150">
        <v>35509</v>
      </c>
      <c r="M9" s="150">
        <v>7070</v>
      </c>
      <c r="N9" s="150">
        <v>7455</v>
      </c>
      <c r="O9" s="150">
        <v>2329</v>
      </c>
      <c r="P9" s="150">
        <v>517</v>
      </c>
      <c r="Q9" s="150">
        <v>29379</v>
      </c>
      <c r="R9" s="150">
        <v>9630</v>
      </c>
      <c r="S9"/>
      <c r="T9"/>
      <c r="U9" s="23"/>
      <c r="V9" s="13"/>
      <c r="W9" s="13"/>
    </row>
    <row r="10" spans="1:23" ht="12.75" customHeight="1" x14ac:dyDescent="0.2">
      <c r="A10" s="218" t="s">
        <v>368</v>
      </c>
      <c r="B10" s="46">
        <v>51262</v>
      </c>
      <c r="C10" s="46">
        <v>2288</v>
      </c>
      <c r="D10" s="150"/>
      <c r="E10" s="150">
        <v>8232</v>
      </c>
      <c r="F10" s="150">
        <v>1751</v>
      </c>
      <c r="G10" s="150">
        <f>SUM(E10:F10)</f>
        <v>9983</v>
      </c>
      <c r="H10" s="150">
        <v>58</v>
      </c>
      <c r="I10" s="150">
        <v>943</v>
      </c>
      <c r="J10" s="150">
        <v>101</v>
      </c>
      <c r="K10" s="150">
        <v>9975</v>
      </c>
      <c r="L10" s="150">
        <v>6417</v>
      </c>
      <c r="M10" s="150">
        <v>5263</v>
      </c>
      <c r="N10" s="150">
        <v>3236</v>
      </c>
      <c r="O10" s="150">
        <v>601</v>
      </c>
      <c r="P10" s="150">
        <v>196</v>
      </c>
      <c r="Q10" s="150">
        <v>9504</v>
      </c>
      <c r="R10" s="150">
        <v>3550</v>
      </c>
      <c r="S10"/>
      <c r="T10"/>
      <c r="U10" s="23"/>
      <c r="V10" s="13"/>
      <c r="W10" s="13"/>
    </row>
    <row r="11" spans="1:23" ht="12.75" customHeight="1" x14ac:dyDescent="0.2">
      <c r="A11" s="218" t="s">
        <v>369</v>
      </c>
      <c r="B11" s="46">
        <v>39457</v>
      </c>
      <c r="C11" s="46">
        <v>2257</v>
      </c>
      <c r="D11" s="150"/>
      <c r="E11" s="150">
        <v>6020</v>
      </c>
      <c r="F11" s="150">
        <v>1256</v>
      </c>
      <c r="G11" s="150">
        <f t="shared" ref="G11:G30" si="0">SUM(E11:F11)</f>
        <v>7276</v>
      </c>
      <c r="H11" s="150">
        <v>79</v>
      </c>
      <c r="I11" s="150">
        <v>888</v>
      </c>
      <c r="J11" s="150">
        <v>66</v>
      </c>
      <c r="K11" s="150">
        <v>8018</v>
      </c>
      <c r="L11" s="150">
        <v>6244</v>
      </c>
      <c r="M11" s="150">
        <v>3364</v>
      </c>
      <c r="N11" s="150">
        <v>1087</v>
      </c>
      <c r="O11" s="150">
        <v>446</v>
      </c>
      <c r="P11" s="150">
        <v>72</v>
      </c>
      <c r="Q11" s="150">
        <v>8154</v>
      </c>
      <c r="R11" s="150">
        <v>3448</v>
      </c>
      <c r="S11"/>
      <c r="T11"/>
      <c r="U11" s="23"/>
      <c r="V11" s="13"/>
      <c r="W11" s="13"/>
    </row>
    <row r="12" spans="1:23" ht="12.75" customHeight="1" x14ac:dyDescent="0.2">
      <c r="A12" s="218" t="s">
        <v>370</v>
      </c>
      <c r="B12" s="46">
        <v>55292</v>
      </c>
      <c r="C12" s="46">
        <v>2598</v>
      </c>
      <c r="D12" s="150"/>
      <c r="E12" s="150">
        <v>8098</v>
      </c>
      <c r="F12" s="150">
        <v>1529</v>
      </c>
      <c r="G12" s="150">
        <f t="shared" si="0"/>
        <v>9627</v>
      </c>
      <c r="H12" s="150">
        <v>98</v>
      </c>
      <c r="I12" s="150">
        <v>1116</v>
      </c>
      <c r="J12" s="150">
        <v>168</v>
      </c>
      <c r="K12" s="150">
        <v>11736</v>
      </c>
      <c r="L12" s="150">
        <v>8933</v>
      </c>
      <c r="M12" s="150">
        <v>5611</v>
      </c>
      <c r="N12" s="150">
        <v>1076</v>
      </c>
      <c r="O12" s="150">
        <v>526</v>
      </c>
      <c r="P12" s="150">
        <v>61</v>
      </c>
      <c r="Q12" s="150">
        <v>11303</v>
      </c>
      <c r="R12" s="150">
        <v>4543</v>
      </c>
      <c r="S12"/>
      <c r="T12"/>
      <c r="U12" s="23"/>
      <c r="V12" s="13"/>
      <c r="W12" s="13"/>
    </row>
    <row r="13" spans="1:23" ht="12.75" customHeight="1" x14ac:dyDescent="0.2">
      <c r="A13" s="218" t="s">
        <v>371</v>
      </c>
      <c r="B13" s="46">
        <v>47409</v>
      </c>
      <c r="C13" s="46">
        <v>2476</v>
      </c>
      <c r="D13" s="150"/>
      <c r="E13" s="150">
        <v>6941</v>
      </c>
      <c r="F13" s="150">
        <v>1732</v>
      </c>
      <c r="G13" s="150">
        <f t="shared" si="0"/>
        <v>8673</v>
      </c>
      <c r="H13" s="150">
        <v>148</v>
      </c>
      <c r="I13" s="150">
        <v>977</v>
      </c>
      <c r="J13" s="150">
        <v>142</v>
      </c>
      <c r="K13" s="150">
        <v>9590</v>
      </c>
      <c r="L13" s="150">
        <v>7343</v>
      </c>
      <c r="M13" s="150">
        <v>5793</v>
      </c>
      <c r="N13" s="150">
        <v>676</v>
      </c>
      <c r="O13" s="150">
        <v>487</v>
      </c>
      <c r="P13" s="150">
        <v>37</v>
      </c>
      <c r="Q13" s="150">
        <v>10289</v>
      </c>
      <c r="R13" s="150">
        <v>3507</v>
      </c>
      <c r="S13"/>
      <c r="T13"/>
      <c r="U13" s="23"/>
      <c r="V13" s="13"/>
      <c r="W13" s="13"/>
    </row>
    <row r="14" spans="1:23" ht="12.75" customHeight="1" x14ac:dyDescent="0.2">
      <c r="A14" s="218" t="s">
        <v>372</v>
      </c>
      <c r="B14" s="46">
        <v>31822</v>
      </c>
      <c r="C14" s="46">
        <v>1188</v>
      </c>
      <c r="D14" s="150"/>
      <c r="E14" s="150">
        <v>4879</v>
      </c>
      <c r="F14" s="150">
        <v>1367</v>
      </c>
      <c r="G14" s="150">
        <f t="shared" si="0"/>
        <v>6246</v>
      </c>
      <c r="H14" s="150">
        <v>138</v>
      </c>
      <c r="I14" s="150">
        <v>561</v>
      </c>
      <c r="J14" s="150">
        <v>84</v>
      </c>
      <c r="K14" s="150">
        <v>5672</v>
      </c>
      <c r="L14" s="150">
        <v>3962</v>
      </c>
      <c r="M14" s="150">
        <v>3931</v>
      </c>
      <c r="N14" s="150">
        <v>363</v>
      </c>
      <c r="O14" s="150">
        <v>286</v>
      </c>
      <c r="P14" s="150">
        <v>20</v>
      </c>
      <c r="Q14" s="150">
        <v>6490</v>
      </c>
      <c r="R14" s="150">
        <v>2192</v>
      </c>
      <c r="S14"/>
      <c r="T14"/>
      <c r="U14" s="13"/>
      <c r="V14" s="13"/>
      <c r="W14" s="13"/>
    </row>
    <row r="15" spans="1:23" ht="12.75" customHeight="1" x14ac:dyDescent="0.2">
      <c r="A15" s="218" t="s">
        <v>373</v>
      </c>
      <c r="B15" s="46">
        <v>40470</v>
      </c>
      <c r="C15" s="46">
        <v>2069</v>
      </c>
      <c r="D15" s="150"/>
      <c r="E15" s="150">
        <v>6306</v>
      </c>
      <c r="F15" s="150">
        <v>1145</v>
      </c>
      <c r="G15" s="150">
        <f t="shared" si="0"/>
        <v>7451</v>
      </c>
      <c r="H15" s="150">
        <v>85</v>
      </c>
      <c r="I15" s="150">
        <v>937</v>
      </c>
      <c r="J15" s="150">
        <v>343</v>
      </c>
      <c r="K15" s="150">
        <v>7626</v>
      </c>
      <c r="L15" s="150">
        <v>5703</v>
      </c>
      <c r="M15" s="150">
        <v>4892</v>
      </c>
      <c r="N15" s="150">
        <v>532</v>
      </c>
      <c r="O15" s="150">
        <v>294</v>
      </c>
      <c r="P15" s="150">
        <v>42</v>
      </c>
      <c r="Q15" s="150">
        <v>8722</v>
      </c>
      <c r="R15" s="150">
        <v>3309</v>
      </c>
      <c r="S15"/>
      <c r="T15"/>
      <c r="U15" s="13"/>
      <c r="V15" s="13"/>
      <c r="W15" s="13"/>
    </row>
    <row r="16" spans="1:23" ht="12.75" customHeight="1" x14ac:dyDescent="0.2">
      <c r="A16" s="218" t="s">
        <v>374</v>
      </c>
      <c r="B16" s="46">
        <v>12843</v>
      </c>
      <c r="C16" s="46">
        <v>649</v>
      </c>
      <c r="D16" s="150"/>
      <c r="E16" s="150">
        <v>2329</v>
      </c>
      <c r="F16" s="150">
        <v>505</v>
      </c>
      <c r="G16" s="150">
        <f t="shared" si="0"/>
        <v>2834</v>
      </c>
      <c r="H16" s="150">
        <v>23</v>
      </c>
      <c r="I16" s="150">
        <v>497</v>
      </c>
      <c r="J16" s="150">
        <v>62</v>
      </c>
      <c r="K16" s="150">
        <v>2706</v>
      </c>
      <c r="L16" s="150">
        <v>1773</v>
      </c>
      <c r="M16" s="150">
        <v>2007</v>
      </c>
      <c r="N16" s="150">
        <v>109</v>
      </c>
      <c r="O16" s="150">
        <v>78</v>
      </c>
      <c r="P16" s="150">
        <v>7</v>
      </c>
      <c r="Q16" s="150">
        <v>2689</v>
      </c>
      <c r="R16" s="150">
        <v>1359</v>
      </c>
      <c r="S16"/>
      <c r="T16"/>
      <c r="U16" s="13"/>
      <c r="V16" s="13"/>
      <c r="W16" s="13"/>
    </row>
    <row r="17" spans="1:23" ht="12.75" customHeight="1" x14ac:dyDescent="0.2">
      <c r="A17" s="218" t="s">
        <v>375</v>
      </c>
      <c r="B17" s="46">
        <v>21778</v>
      </c>
      <c r="C17" s="46">
        <v>1240</v>
      </c>
      <c r="D17" s="150"/>
      <c r="E17" s="150">
        <v>3029</v>
      </c>
      <c r="F17" s="150">
        <v>879</v>
      </c>
      <c r="G17" s="150">
        <f t="shared" si="0"/>
        <v>3908</v>
      </c>
      <c r="H17" s="150">
        <v>50</v>
      </c>
      <c r="I17" s="150">
        <v>490</v>
      </c>
      <c r="J17" s="150">
        <v>57</v>
      </c>
      <c r="K17" s="150">
        <v>4471</v>
      </c>
      <c r="L17" s="150">
        <v>3601</v>
      </c>
      <c r="M17" s="150">
        <v>2627</v>
      </c>
      <c r="N17" s="150">
        <v>106</v>
      </c>
      <c r="O17" s="150">
        <v>111</v>
      </c>
      <c r="P17" s="150">
        <v>6</v>
      </c>
      <c r="Q17" s="150">
        <v>4920</v>
      </c>
      <c r="R17" s="150">
        <v>2070</v>
      </c>
      <c r="S17"/>
      <c r="T17"/>
      <c r="U17" s="23"/>
      <c r="V17" s="13"/>
      <c r="W17" s="13"/>
    </row>
    <row r="18" spans="1:23" ht="12.75" customHeight="1" x14ac:dyDescent="0.2">
      <c r="A18" s="218" t="s">
        <v>376</v>
      </c>
      <c r="B18" s="46">
        <v>155608</v>
      </c>
      <c r="C18" s="46">
        <v>5088</v>
      </c>
      <c r="D18" s="150"/>
      <c r="E18" s="150">
        <v>25316</v>
      </c>
      <c r="F18" s="150">
        <v>6090</v>
      </c>
      <c r="G18" s="150">
        <f t="shared" si="0"/>
        <v>31406</v>
      </c>
      <c r="H18" s="150">
        <v>993</v>
      </c>
      <c r="I18" s="150">
        <v>2156</v>
      </c>
      <c r="J18" s="150">
        <v>467</v>
      </c>
      <c r="K18" s="150">
        <v>25313</v>
      </c>
      <c r="L18" s="150">
        <v>20129</v>
      </c>
      <c r="M18" s="150">
        <v>14222</v>
      </c>
      <c r="N18" s="150">
        <v>591</v>
      </c>
      <c r="O18" s="150">
        <v>629</v>
      </c>
      <c r="P18" s="150">
        <v>46</v>
      </c>
      <c r="Q18" s="150">
        <v>25176</v>
      </c>
      <c r="R18" s="150">
        <v>9191</v>
      </c>
      <c r="S18"/>
      <c r="T18"/>
      <c r="U18" s="23"/>
      <c r="V18" s="13"/>
      <c r="W18" s="13"/>
    </row>
    <row r="19" spans="1:23" ht="12.75" customHeight="1" x14ac:dyDescent="0.2">
      <c r="A19" s="218" t="s">
        <v>377</v>
      </c>
      <c r="B19" s="46">
        <v>38789</v>
      </c>
      <c r="C19" s="46">
        <v>2430</v>
      </c>
      <c r="D19" s="150"/>
      <c r="E19" s="150">
        <v>5827</v>
      </c>
      <c r="F19" s="150">
        <v>1577</v>
      </c>
      <c r="G19" s="150">
        <f t="shared" si="0"/>
        <v>7404</v>
      </c>
      <c r="H19" s="150">
        <v>237</v>
      </c>
      <c r="I19" s="150">
        <v>750</v>
      </c>
      <c r="J19" s="150">
        <v>117</v>
      </c>
      <c r="K19" s="150">
        <v>8229</v>
      </c>
      <c r="L19" s="150">
        <v>7482</v>
      </c>
      <c r="M19" s="150">
        <v>4559</v>
      </c>
      <c r="N19" s="150">
        <v>293</v>
      </c>
      <c r="O19" s="150">
        <v>283</v>
      </c>
      <c r="P19" s="150">
        <v>22</v>
      </c>
      <c r="Q19" s="150">
        <v>7798</v>
      </c>
      <c r="R19" s="150">
        <v>2680</v>
      </c>
      <c r="S19"/>
      <c r="T19"/>
      <c r="U19" s="23"/>
      <c r="V19" s="13"/>
      <c r="W19" s="13"/>
    </row>
    <row r="20" spans="1:23" ht="12.75" customHeight="1" x14ac:dyDescent="0.2">
      <c r="A20" s="218" t="s">
        <v>378</v>
      </c>
      <c r="B20" s="46">
        <v>196645</v>
      </c>
      <c r="C20" s="46">
        <v>11231</v>
      </c>
      <c r="D20" s="150"/>
      <c r="E20" s="150">
        <v>33864</v>
      </c>
      <c r="F20" s="150">
        <v>8031</v>
      </c>
      <c r="G20" s="150">
        <f t="shared" si="0"/>
        <v>41895</v>
      </c>
      <c r="H20" s="150">
        <v>958</v>
      </c>
      <c r="I20" s="150">
        <v>3964</v>
      </c>
      <c r="J20" s="150">
        <v>614</v>
      </c>
      <c r="K20" s="150">
        <v>40367</v>
      </c>
      <c r="L20" s="150">
        <v>35493</v>
      </c>
      <c r="M20" s="150">
        <v>22685</v>
      </c>
      <c r="N20" s="150">
        <v>2308</v>
      </c>
      <c r="O20" s="150">
        <v>1688</v>
      </c>
      <c r="P20" s="150">
        <v>180</v>
      </c>
      <c r="Q20" s="150">
        <v>42247</v>
      </c>
      <c r="R20" s="150">
        <v>17037</v>
      </c>
      <c r="S20"/>
      <c r="T20"/>
      <c r="U20" s="13"/>
      <c r="V20" s="13"/>
      <c r="W20" s="13"/>
    </row>
    <row r="21" spans="1:23" ht="12.75" customHeight="1" x14ac:dyDescent="0.2">
      <c r="A21" s="218" t="s">
        <v>379</v>
      </c>
      <c r="B21" s="46">
        <v>62045</v>
      </c>
      <c r="C21" s="46">
        <v>1929</v>
      </c>
      <c r="D21" s="150"/>
      <c r="E21" s="150">
        <v>8433</v>
      </c>
      <c r="F21" s="150">
        <v>2253</v>
      </c>
      <c r="G21" s="150">
        <f t="shared" si="0"/>
        <v>10686</v>
      </c>
      <c r="H21" s="150">
        <v>151</v>
      </c>
      <c r="I21" s="150">
        <v>990</v>
      </c>
      <c r="J21" s="150">
        <v>153</v>
      </c>
      <c r="K21" s="150">
        <v>9206</v>
      </c>
      <c r="L21" s="150">
        <v>6816</v>
      </c>
      <c r="M21" s="150">
        <v>8288</v>
      </c>
      <c r="N21" s="150">
        <v>3545</v>
      </c>
      <c r="O21" s="150">
        <v>901</v>
      </c>
      <c r="P21" s="150">
        <v>246</v>
      </c>
      <c r="Q21" s="150">
        <v>13109</v>
      </c>
      <c r="R21" s="150">
        <v>5051</v>
      </c>
      <c r="S21"/>
      <c r="T21"/>
      <c r="U21" s="13"/>
      <c r="V21" s="13"/>
      <c r="W21" s="13"/>
    </row>
    <row r="22" spans="1:23" ht="12.75" customHeight="1" x14ac:dyDescent="0.2">
      <c r="A22" s="218" t="s">
        <v>380</v>
      </c>
      <c r="B22" s="46">
        <v>46814</v>
      </c>
      <c r="C22" s="46">
        <v>2568</v>
      </c>
      <c r="D22" s="150"/>
      <c r="E22" s="150">
        <v>7314</v>
      </c>
      <c r="F22" s="150">
        <v>1624</v>
      </c>
      <c r="G22" s="150">
        <f t="shared" si="0"/>
        <v>8938</v>
      </c>
      <c r="H22" s="150">
        <v>88</v>
      </c>
      <c r="I22" s="150">
        <v>1004</v>
      </c>
      <c r="J22" s="150">
        <v>123</v>
      </c>
      <c r="K22" s="150">
        <v>8512</v>
      </c>
      <c r="L22" s="150">
        <v>6062</v>
      </c>
      <c r="M22" s="150">
        <v>4872</v>
      </c>
      <c r="N22" s="150">
        <v>2058</v>
      </c>
      <c r="O22" s="150">
        <v>485</v>
      </c>
      <c r="P22" s="150">
        <v>123</v>
      </c>
      <c r="Q22" s="150">
        <v>10124</v>
      </c>
      <c r="R22" s="150">
        <v>3975</v>
      </c>
      <c r="S22"/>
      <c r="T22"/>
      <c r="U22" s="13"/>
      <c r="V22" s="13"/>
      <c r="W22" s="13"/>
    </row>
    <row r="23" spans="1:23" ht="12.75" customHeight="1" x14ac:dyDescent="0.2">
      <c r="A23" s="218" t="s">
        <v>381</v>
      </c>
      <c r="B23" s="46">
        <v>37124</v>
      </c>
      <c r="C23" s="46">
        <v>1956</v>
      </c>
      <c r="D23" s="150"/>
      <c r="E23" s="150">
        <v>5504</v>
      </c>
      <c r="F23" s="150">
        <v>1613</v>
      </c>
      <c r="G23" s="150">
        <f t="shared" si="0"/>
        <v>7117</v>
      </c>
      <c r="H23" s="150">
        <v>192</v>
      </c>
      <c r="I23" s="150">
        <v>812</v>
      </c>
      <c r="J23" s="150">
        <v>151</v>
      </c>
      <c r="K23" s="150">
        <v>7448</v>
      </c>
      <c r="L23" s="150">
        <v>4490</v>
      </c>
      <c r="M23" s="150">
        <v>2944</v>
      </c>
      <c r="N23" s="150">
        <v>2010</v>
      </c>
      <c r="O23" s="150">
        <v>518</v>
      </c>
      <c r="P23" s="150">
        <v>133</v>
      </c>
      <c r="Q23" s="150">
        <v>7670</v>
      </c>
      <c r="R23" s="150">
        <v>3198</v>
      </c>
      <c r="S23"/>
      <c r="T23"/>
      <c r="U23" s="13"/>
      <c r="V23" s="13"/>
      <c r="W23" s="13"/>
    </row>
    <row r="24" spans="1:23" ht="12.75" customHeight="1" x14ac:dyDescent="0.2">
      <c r="A24" s="218" t="s">
        <v>382</v>
      </c>
      <c r="B24" s="46">
        <v>58335</v>
      </c>
      <c r="C24" s="46">
        <v>2333</v>
      </c>
      <c r="D24" s="150"/>
      <c r="E24" s="150">
        <v>9896</v>
      </c>
      <c r="F24" s="150">
        <v>2426</v>
      </c>
      <c r="G24" s="150">
        <f t="shared" si="0"/>
        <v>12322</v>
      </c>
      <c r="H24" s="150">
        <v>94</v>
      </c>
      <c r="I24" s="150">
        <v>1314</v>
      </c>
      <c r="J24" s="150">
        <v>145</v>
      </c>
      <c r="K24" s="150">
        <v>11271</v>
      </c>
      <c r="L24" s="150">
        <v>8075</v>
      </c>
      <c r="M24" s="150">
        <v>6555</v>
      </c>
      <c r="N24" s="150">
        <v>11115</v>
      </c>
      <c r="O24" s="150">
        <v>1366</v>
      </c>
      <c r="P24" s="150">
        <v>689</v>
      </c>
      <c r="Q24" s="150">
        <v>14946</v>
      </c>
      <c r="R24" s="150">
        <v>5245</v>
      </c>
      <c r="S24"/>
      <c r="T24"/>
      <c r="U24" s="13"/>
      <c r="V24" s="13"/>
      <c r="W24" s="13"/>
    </row>
    <row r="25" spans="1:23" ht="12.75" customHeight="1" x14ac:dyDescent="0.2">
      <c r="A25" s="218" t="s">
        <v>383</v>
      </c>
      <c r="B25" s="46">
        <v>51045</v>
      </c>
      <c r="C25" s="46">
        <v>1962</v>
      </c>
      <c r="D25" s="150"/>
      <c r="E25" s="150">
        <v>8160</v>
      </c>
      <c r="F25" s="150">
        <v>2204</v>
      </c>
      <c r="G25" s="150">
        <f t="shared" si="0"/>
        <v>10364</v>
      </c>
      <c r="H25" s="150">
        <v>138</v>
      </c>
      <c r="I25" s="150">
        <v>1123</v>
      </c>
      <c r="J25" s="150">
        <v>264</v>
      </c>
      <c r="K25" s="150">
        <v>9420</v>
      </c>
      <c r="L25" s="150">
        <v>9386</v>
      </c>
      <c r="M25" s="150">
        <v>5940</v>
      </c>
      <c r="N25" s="150">
        <v>10558</v>
      </c>
      <c r="O25" s="150">
        <v>1059</v>
      </c>
      <c r="P25" s="150">
        <v>667</v>
      </c>
      <c r="Q25" s="150">
        <v>12772</v>
      </c>
      <c r="R25" s="150">
        <v>4815</v>
      </c>
      <c r="S25"/>
      <c r="T25"/>
      <c r="U25" s="13"/>
      <c r="V25" s="13"/>
      <c r="W25" s="13"/>
    </row>
    <row r="26" spans="1:23" ht="12.75" customHeight="1" x14ac:dyDescent="0.2">
      <c r="A26" s="218" t="s">
        <v>384</v>
      </c>
      <c r="B26" s="46">
        <v>52395</v>
      </c>
      <c r="C26" s="46">
        <v>1918</v>
      </c>
      <c r="D26" s="150"/>
      <c r="E26" s="150">
        <v>8642</v>
      </c>
      <c r="F26" s="150">
        <v>2435</v>
      </c>
      <c r="G26" s="150">
        <f t="shared" si="0"/>
        <v>11077</v>
      </c>
      <c r="H26" s="150">
        <v>120</v>
      </c>
      <c r="I26" s="150">
        <v>1118</v>
      </c>
      <c r="J26" s="150">
        <v>144</v>
      </c>
      <c r="K26" s="150">
        <v>8592</v>
      </c>
      <c r="L26" s="150">
        <v>9138</v>
      </c>
      <c r="M26" s="150">
        <v>7024</v>
      </c>
      <c r="N26" s="150">
        <v>15690</v>
      </c>
      <c r="O26" s="150">
        <v>1318</v>
      </c>
      <c r="P26" s="150">
        <v>1016</v>
      </c>
      <c r="Q26" s="150">
        <v>13256</v>
      </c>
      <c r="R26" s="150">
        <v>4925</v>
      </c>
      <c r="S26"/>
      <c r="T26"/>
      <c r="U26" s="13"/>
      <c r="V26" s="13"/>
      <c r="W26" s="13"/>
    </row>
    <row r="27" spans="1:23" ht="12.75" customHeight="1" x14ac:dyDescent="0.2">
      <c r="A27" s="218" t="s">
        <v>385</v>
      </c>
      <c r="B27" s="46">
        <v>36541</v>
      </c>
      <c r="C27" s="46">
        <v>830</v>
      </c>
      <c r="D27" s="150"/>
      <c r="E27" s="150">
        <v>6197</v>
      </c>
      <c r="F27" s="150">
        <v>1601</v>
      </c>
      <c r="G27" s="150">
        <f t="shared" si="0"/>
        <v>7798</v>
      </c>
      <c r="H27" s="150">
        <v>84</v>
      </c>
      <c r="I27" s="150">
        <v>639</v>
      </c>
      <c r="J27" s="150">
        <v>82</v>
      </c>
      <c r="K27" s="150">
        <v>5214</v>
      </c>
      <c r="L27" s="150">
        <v>3269</v>
      </c>
      <c r="M27" s="150">
        <v>5631</v>
      </c>
      <c r="N27" s="150">
        <v>17695</v>
      </c>
      <c r="O27" s="150">
        <v>1429</v>
      </c>
      <c r="P27" s="150">
        <v>1257</v>
      </c>
      <c r="Q27" s="150">
        <v>9602</v>
      </c>
      <c r="R27" s="150">
        <v>3141</v>
      </c>
      <c r="S27"/>
      <c r="T27"/>
      <c r="U27" s="13"/>
      <c r="V27" s="13"/>
      <c r="W27" s="13"/>
    </row>
    <row r="28" spans="1:23" ht="12.75" customHeight="1" x14ac:dyDescent="0.2">
      <c r="A28" s="218" t="s">
        <v>386</v>
      </c>
      <c r="B28" s="46">
        <v>56951</v>
      </c>
      <c r="C28" s="46">
        <v>2069</v>
      </c>
      <c r="D28" s="150"/>
      <c r="E28" s="150">
        <v>9047</v>
      </c>
      <c r="F28" s="150">
        <v>2131</v>
      </c>
      <c r="G28" s="150">
        <f t="shared" si="0"/>
        <v>11178</v>
      </c>
      <c r="H28" s="150">
        <v>105</v>
      </c>
      <c r="I28" s="150">
        <v>990</v>
      </c>
      <c r="J28" s="150">
        <v>147</v>
      </c>
      <c r="K28" s="150">
        <v>9160</v>
      </c>
      <c r="L28" s="150">
        <v>9349</v>
      </c>
      <c r="M28" s="150">
        <v>7618</v>
      </c>
      <c r="N28" s="150">
        <v>25418</v>
      </c>
      <c r="O28" s="150">
        <v>1545</v>
      </c>
      <c r="P28" s="150">
        <v>1891</v>
      </c>
      <c r="Q28" s="150">
        <v>13031</v>
      </c>
      <c r="R28" s="150">
        <v>4413</v>
      </c>
      <c r="S28"/>
      <c r="T28"/>
      <c r="U28" s="13"/>
      <c r="V28" s="13"/>
      <c r="W28" s="13"/>
    </row>
    <row r="29" spans="1:23" ht="12.75" customHeight="1" x14ac:dyDescent="0.2">
      <c r="A29" s="218" t="s">
        <v>387</v>
      </c>
      <c r="B29" s="46">
        <v>59001</v>
      </c>
      <c r="C29" s="46">
        <v>2658</v>
      </c>
      <c r="D29" s="150"/>
      <c r="E29" s="150">
        <v>11001</v>
      </c>
      <c r="F29" s="150">
        <v>2989</v>
      </c>
      <c r="G29" s="150">
        <f t="shared" si="0"/>
        <v>13990</v>
      </c>
      <c r="H29" s="150">
        <v>151</v>
      </c>
      <c r="I29" s="150">
        <v>1232</v>
      </c>
      <c r="J29" s="150">
        <v>203</v>
      </c>
      <c r="K29" s="150">
        <v>8100</v>
      </c>
      <c r="L29" s="150">
        <v>7436</v>
      </c>
      <c r="M29" s="150">
        <v>6489</v>
      </c>
      <c r="N29" s="150">
        <v>36969</v>
      </c>
      <c r="O29" s="150">
        <v>2933</v>
      </c>
      <c r="P29" s="150">
        <v>2748</v>
      </c>
      <c r="Q29" s="150">
        <v>16299</v>
      </c>
      <c r="R29" s="150">
        <v>5877</v>
      </c>
      <c r="S29"/>
      <c r="T29"/>
      <c r="U29" s="13"/>
      <c r="V29" s="13"/>
      <c r="W29" s="13"/>
    </row>
    <row r="30" spans="1:23" s="104" customFormat="1" ht="12.75" customHeight="1" x14ac:dyDescent="0.2">
      <c r="A30" s="276" t="s">
        <v>625</v>
      </c>
      <c r="B30" s="46">
        <v>1517</v>
      </c>
      <c r="C30" s="139">
        <v>7</v>
      </c>
      <c r="D30" s="258"/>
      <c r="E30" s="150">
        <v>163</v>
      </c>
      <c r="F30" s="150">
        <v>34</v>
      </c>
      <c r="G30" s="150">
        <f t="shared" si="0"/>
        <v>197</v>
      </c>
      <c r="H30" s="150">
        <v>2</v>
      </c>
      <c r="I30" s="150">
        <v>11</v>
      </c>
      <c r="J30" s="150">
        <v>1</v>
      </c>
      <c r="K30" s="150">
        <v>413</v>
      </c>
      <c r="L30" s="150">
        <v>328</v>
      </c>
      <c r="M30" s="150">
        <v>35</v>
      </c>
      <c r="N30" s="150">
        <v>65</v>
      </c>
      <c r="O30" s="258">
        <v>45</v>
      </c>
      <c r="P30" s="150">
        <v>17</v>
      </c>
      <c r="Q30" s="150">
        <v>224</v>
      </c>
      <c r="R30" s="150">
        <v>80</v>
      </c>
      <c r="S30"/>
      <c r="T30"/>
      <c r="U30" s="148"/>
      <c r="V30" s="148"/>
      <c r="W30" s="148"/>
    </row>
    <row r="31" spans="1:23" ht="12.75" customHeight="1" x14ac:dyDescent="0.2">
      <c r="A31" s="53" t="s">
        <v>15</v>
      </c>
      <c r="B31" s="52">
        <f>SUM(B9:B30)</f>
        <v>1350293</v>
      </c>
      <c r="C31" s="52">
        <f t="shared" ref="C31:R31" si="1">SUM(C9:C30)</f>
        <v>57136</v>
      </c>
      <c r="D31" s="372"/>
      <c r="E31" s="52">
        <f t="shared" si="1"/>
        <v>216143</v>
      </c>
      <c r="F31" s="52">
        <f t="shared" si="1"/>
        <v>51516</v>
      </c>
      <c r="G31" s="52">
        <f t="shared" si="1"/>
        <v>267659</v>
      </c>
      <c r="H31" s="52">
        <f t="shared" si="1"/>
        <v>4620</v>
      </c>
      <c r="I31" s="52">
        <f t="shared" si="1"/>
        <v>24785</v>
      </c>
      <c r="J31" s="52">
        <f t="shared" si="1"/>
        <v>5536</v>
      </c>
      <c r="K31" s="52">
        <f t="shared" si="1"/>
        <v>249440</v>
      </c>
      <c r="L31" s="52">
        <f t="shared" si="1"/>
        <v>206938</v>
      </c>
      <c r="M31" s="52">
        <f t="shared" si="1"/>
        <v>137420</v>
      </c>
      <c r="N31" s="52">
        <f t="shared" si="1"/>
        <v>142955</v>
      </c>
      <c r="O31" s="52">
        <f t="shared" si="1"/>
        <v>19357</v>
      </c>
      <c r="P31" s="52">
        <f t="shared" si="1"/>
        <v>9993</v>
      </c>
      <c r="Q31" s="52">
        <f t="shared" si="1"/>
        <v>277704</v>
      </c>
      <c r="R31" s="52">
        <f t="shared" si="1"/>
        <v>103236</v>
      </c>
      <c r="S31"/>
      <c r="T31" s="3"/>
      <c r="U31" s="3"/>
      <c r="V31" s="3"/>
    </row>
    <row r="32" spans="1:23" ht="12.75" customHeight="1" x14ac:dyDescent="0.2">
      <c r="A32" s="274" t="s">
        <v>460</v>
      </c>
      <c r="B32" s="31"/>
      <c r="C32" s="31"/>
      <c r="D32" s="31"/>
      <c r="E32" s="13"/>
      <c r="F32" s="13"/>
      <c r="G32" s="13"/>
      <c r="H32" s="13"/>
      <c r="I32" s="13"/>
      <c r="J32" s="13"/>
      <c r="K32" s="13"/>
      <c r="L32" s="13"/>
      <c r="M32" s="13"/>
      <c r="N32" s="13"/>
      <c r="O32" s="13"/>
      <c r="R32"/>
      <c r="S32"/>
    </row>
    <row r="33" spans="1:19" ht="12.75" customHeight="1" x14ac:dyDescent="0.2">
      <c r="A33" s="230" t="s">
        <v>453</v>
      </c>
      <c r="R33"/>
      <c r="S33"/>
    </row>
    <row r="34" spans="1:19" ht="12.75" customHeight="1" x14ac:dyDescent="0.2">
      <c r="R34"/>
      <c r="S34"/>
    </row>
    <row r="35" spans="1:19" ht="12.75" customHeight="1" x14ac:dyDescent="0.2">
      <c r="B35" s="2"/>
      <c r="C35" s="2"/>
      <c r="D35" s="2"/>
      <c r="R35"/>
    </row>
    <row r="36" spans="1:19" ht="12.75" customHeight="1" x14ac:dyDescent="0.2">
      <c r="A36" s="27"/>
      <c r="B36" s="2"/>
      <c r="C36" s="2"/>
      <c r="D36" s="2"/>
    </row>
  </sheetData>
  <mergeCells count="3">
    <mergeCell ref="B6:C6"/>
    <mergeCell ref="E6:I6"/>
    <mergeCell ref="E7:F7"/>
  </mergeCells>
  <phoneticPr fontId="6" type="noConversion"/>
  <pageMargins left="0.70866141732283472" right="0.15748031496062992" top="0.98425196850393704" bottom="0.55118110236220474" header="0.51181102362204722" footer="0.51181102362204722"/>
  <pageSetup paperSize="9" scale="74" orientation="landscape" r:id="rId1"/>
  <headerFooter alignWithMargins="0">
    <oddHeader>&amp;R&amp;"Arial,Fet"REGIONAL STATISTIK</oddHead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Blad39">
    <tabColor rgb="FF00B050"/>
    <pageSetUpPr fitToPage="1"/>
  </sheetPr>
  <dimension ref="A1:V41"/>
  <sheetViews>
    <sheetView showGridLines="0" zoomScaleNormal="100" workbookViewId="0"/>
  </sheetViews>
  <sheetFormatPr defaultColWidth="9.140625" defaultRowHeight="12.75" customHeight="1" x14ac:dyDescent="0.2"/>
  <cols>
    <col min="1" max="1" width="15.7109375" style="2" customWidth="1"/>
    <col min="2" max="2" width="10.28515625" style="25" customWidth="1"/>
    <col min="3" max="3" width="1.7109375" style="25" customWidth="1"/>
    <col min="4" max="4" width="9.7109375" style="25" customWidth="1"/>
    <col min="5" max="5" width="9.85546875" style="25" customWidth="1"/>
    <col min="6" max="7" width="9.7109375" style="25" customWidth="1"/>
    <col min="8" max="8" width="1.5703125" style="25" customWidth="1"/>
    <col min="9" max="9" width="6.85546875" style="25" customWidth="1"/>
    <col min="10" max="10" width="14.7109375" style="25" customWidth="1"/>
    <col min="11" max="11" width="11.42578125" style="25" customWidth="1"/>
    <col min="12" max="12" width="9.140625" style="2"/>
    <col min="13" max="22" width="8.7109375" customWidth="1"/>
    <col min="23" max="16384" width="9.140625" style="2"/>
  </cols>
  <sheetData>
    <row r="1" spans="1:22" ht="12.75" customHeight="1" x14ac:dyDescent="0.2">
      <c r="K1" s="39"/>
    </row>
    <row r="2" spans="1:22" ht="12.75" customHeight="1" x14ac:dyDescent="0.2">
      <c r="A2" s="108" t="s">
        <v>238</v>
      </c>
      <c r="K2" s="2"/>
    </row>
    <row r="3" spans="1:22" ht="12.75" customHeight="1" x14ac:dyDescent="0.2">
      <c r="A3" s="5" t="s">
        <v>616</v>
      </c>
    </row>
    <row r="4" spans="1:22" ht="12.75" customHeight="1" x14ac:dyDescent="0.2">
      <c r="A4" s="4" t="s">
        <v>627</v>
      </c>
    </row>
    <row r="5" spans="1:22" ht="12.75" customHeight="1" x14ac:dyDescent="0.2">
      <c r="A5" s="15"/>
      <c r="B5" s="152"/>
      <c r="C5" s="152"/>
      <c r="D5" s="152"/>
      <c r="E5" s="152"/>
      <c r="F5" s="152"/>
      <c r="G5" s="152"/>
      <c r="H5" s="152"/>
      <c r="I5" s="152"/>
      <c r="J5" s="152"/>
      <c r="K5" s="152"/>
      <c r="L5" s="362"/>
    </row>
    <row r="6" spans="1:22" ht="56.25" x14ac:dyDescent="0.2">
      <c r="A6" s="2" t="s">
        <v>208</v>
      </c>
      <c r="B6" s="275" t="s">
        <v>445</v>
      </c>
      <c r="C6" s="445"/>
      <c r="D6" s="469" t="s">
        <v>217</v>
      </c>
      <c r="E6" s="469"/>
      <c r="F6" s="469"/>
      <c r="G6" s="13"/>
      <c r="H6" s="13"/>
      <c r="I6" s="13"/>
      <c r="J6" s="48" t="s">
        <v>449</v>
      </c>
      <c r="K6" s="48" t="s">
        <v>487</v>
      </c>
      <c r="L6" s="48" t="s">
        <v>488</v>
      </c>
    </row>
    <row r="7" spans="1:22" ht="22.5" customHeight="1" x14ac:dyDescent="0.2">
      <c r="D7" s="48" t="s">
        <v>446</v>
      </c>
      <c r="E7" s="48" t="s">
        <v>447</v>
      </c>
      <c r="F7" s="275" t="s">
        <v>448</v>
      </c>
      <c r="G7" s="446"/>
      <c r="H7" s="2"/>
      <c r="I7" s="377" t="s">
        <v>239</v>
      </c>
    </row>
    <row r="8" spans="1:22" ht="12.75" customHeight="1" x14ac:dyDescent="0.2">
      <c r="B8" s="13"/>
      <c r="C8" s="13"/>
      <c r="D8" s="221"/>
      <c r="E8" s="221"/>
      <c r="F8" s="221"/>
      <c r="G8" s="25" t="s">
        <v>217</v>
      </c>
      <c r="I8" s="13"/>
      <c r="J8" s="2"/>
      <c r="K8" s="221"/>
    </row>
    <row r="9" spans="1:22" ht="12.75" customHeight="1" x14ac:dyDescent="0.2">
      <c r="A9" s="2" t="s">
        <v>452</v>
      </c>
      <c r="F9" s="221"/>
      <c r="G9" s="25" t="s">
        <v>25</v>
      </c>
      <c r="K9" s="195"/>
      <c r="L9"/>
    </row>
    <row r="10" spans="1:22" ht="12.75" customHeight="1" x14ac:dyDescent="0.2">
      <c r="A10" s="15"/>
      <c r="B10" s="152"/>
      <c r="C10" s="152"/>
      <c r="D10" s="152"/>
      <c r="E10" s="152"/>
      <c r="F10" s="152"/>
      <c r="G10" s="152" t="s">
        <v>27</v>
      </c>
      <c r="H10" s="152"/>
      <c r="I10" s="152"/>
      <c r="J10" s="152"/>
      <c r="K10" s="152"/>
      <c r="L10"/>
    </row>
    <row r="11" spans="1:22" ht="12.75" customHeight="1" x14ac:dyDescent="0.2">
      <c r="A11" s="279" t="s">
        <v>419</v>
      </c>
      <c r="B11" s="279">
        <v>931771</v>
      </c>
      <c r="C11" s="279"/>
      <c r="D11" s="279">
        <v>213269</v>
      </c>
      <c r="E11" s="279">
        <v>416004</v>
      </c>
      <c r="F11" s="279">
        <v>302498</v>
      </c>
      <c r="G11" s="279">
        <v>70424</v>
      </c>
      <c r="H11" s="279"/>
      <c r="I11" s="279">
        <v>7287</v>
      </c>
      <c r="J11" s="279">
        <v>215015</v>
      </c>
      <c r="K11" s="279">
        <v>398.25400488964118</v>
      </c>
      <c r="L11" s="279">
        <v>268.96146415687883</v>
      </c>
      <c r="M11" s="280"/>
      <c r="N11" s="280"/>
      <c r="O11" s="2"/>
      <c r="P11" s="2"/>
      <c r="Q11" s="2"/>
      <c r="R11" s="2"/>
      <c r="S11" s="2"/>
      <c r="T11" s="2"/>
      <c r="U11" s="2"/>
      <c r="V11" s="2"/>
    </row>
    <row r="12" spans="1:22" ht="12.75" customHeight="1" x14ac:dyDescent="0.2">
      <c r="A12" s="278" t="s">
        <v>420</v>
      </c>
      <c r="B12" s="278">
        <v>164118</v>
      </c>
      <c r="C12" s="278"/>
      <c r="D12" s="278">
        <v>47481</v>
      </c>
      <c r="E12" s="278">
        <v>88946</v>
      </c>
      <c r="F12" s="278">
        <v>27691</v>
      </c>
      <c r="G12" s="278">
        <v>17248</v>
      </c>
      <c r="H12" s="278"/>
      <c r="I12" s="278">
        <v>577</v>
      </c>
      <c r="J12" s="278">
        <v>10489</v>
      </c>
      <c r="K12" s="278">
        <v>437.36808442596737</v>
      </c>
      <c r="L12" s="278">
        <v>363.57264683935614</v>
      </c>
      <c r="M12" s="280"/>
      <c r="N12" s="280"/>
      <c r="O12" s="2"/>
      <c r="P12" s="2"/>
      <c r="Q12" s="2"/>
      <c r="R12" s="2"/>
      <c r="S12" s="2"/>
      <c r="T12" s="2"/>
      <c r="U12" s="2"/>
      <c r="V12" s="2"/>
    </row>
    <row r="13" spans="1:22" ht="12.75" customHeight="1" x14ac:dyDescent="0.2">
      <c r="A13" s="278" t="s">
        <v>421</v>
      </c>
      <c r="B13" s="278">
        <v>146306</v>
      </c>
      <c r="C13" s="278"/>
      <c r="D13" s="278">
        <v>43912</v>
      </c>
      <c r="E13" s="278">
        <v>81904</v>
      </c>
      <c r="F13" s="278">
        <v>20490</v>
      </c>
      <c r="G13" s="278">
        <v>11985</v>
      </c>
      <c r="H13" s="278"/>
      <c r="I13" s="278">
        <v>352</v>
      </c>
      <c r="J13" s="278">
        <v>9646</v>
      </c>
      <c r="K13" s="278">
        <v>497.56837458594356</v>
      </c>
      <c r="L13" s="278">
        <v>427.88445188102384</v>
      </c>
      <c r="M13" s="280"/>
      <c r="N13" s="280"/>
      <c r="O13" s="2"/>
      <c r="P13" s="2"/>
      <c r="Q13" s="2"/>
      <c r="R13" s="2"/>
      <c r="S13" s="2"/>
      <c r="T13" s="2"/>
      <c r="U13" s="2"/>
      <c r="V13" s="2"/>
    </row>
    <row r="14" spans="1:22" ht="12.75" customHeight="1" x14ac:dyDescent="0.2">
      <c r="A14" s="278" t="s">
        <v>422</v>
      </c>
      <c r="B14" s="278">
        <v>219958</v>
      </c>
      <c r="C14" s="278"/>
      <c r="D14" s="278">
        <v>61933</v>
      </c>
      <c r="E14" s="278">
        <v>122847</v>
      </c>
      <c r="F14" s="278">
        <v>35178</v>
      </c>
      <c r="G14" s="278">
        <v>19198</v>
      </c>
      <c r="H14" s="278"/>
      <c r="I14" s="278">
        <v>581</v>
      </c>
      <c r="J14" s="278">
        <v>15675</v>
      </c>
      <c r="K14" s="278">
        <v>477.27726424510695</v>
      </c>
      <c r="L14" s="278">
        <v>400.94605737100204</v>
      </c>
      <c r="M14" s="280"/>
      <c r="N14" s="280"/>
      <c r="O14" s="2"/>
      <c r="P14" s="2"/>
      <c r="Q14" s="2"/>
      <c r="R14" s="2"/>
      <c r="S14" s="2"/>
      <c r="T14" s="2"/>
      <c r="U14" s="2"/>
      <c r="V14" s="2"/>
    </row>
    <row r="15" spans="1:22" ht="12.75" customHeight="1" x14ac:dyDescent="0.2">
      <c r="A15" s="218" t="s">
        <v>423</v>
      </c>
      <c r="B15" s="218">
        <v>189559</v>
      </c>
      <c r="C15" s="218"/>
      <c r="D15" s="218">
        <v>50405</v>
      </c>
      <c r="E15" s="218">
        <v>102381</v>
      </c>
      <c r="F15" s="218">
        <v>36773</v>
      </c>
      <c r="G15" s="218">
        <v>22610</v>
      </c>
      <c r="H15" s="218"/>
      <c r="I15" s="218">
        <v>299</v>
      </c>
      <c r="J15" s="218">
        <v>15411</v>
      </c>
      <c r="K15" s="218">
        <v>525.98588188285964</v>
      </c>
      <c r="L15" s="218">
        <v>423.94863313983819</v>
      </c>
      <c r="M15" s="280"/>
      <c r="N15" s="280"/>
      <c r="O15" s="2"/>
      <c r="P15" s="2"/>
      <c r="Q15" s="2"/>
      <c r="R15" s="2"/>
      <c r="S15" s="2"/>
      <c r="T15" s="2"/>
      <c r="U15" s="2"/>
      <c r="V15" s="2"/>
    </row>
    <row r="16" spans="1:22" ht="12.75" customHeight="1" x14ac:dyDescent="0.2">
      <c r="A16" s="218" t="s">
        <v>424</v>
      </c>
      <c r="B16" s="218">
        <v>103520</v>
      </c>
      <c r="C16" s="218"/>
      <c r="D16" s="218">
        <v>27939</v>
      </c>
      <c r="E16" s="218">
        <v>53181</v>
      </c>
      <c r="F16" s="218">
        <v>22400</v>
      </c>
      <c r="G16" s="218">
        <v>16037</v>
      </c>
      <c r="H16" s="218"/>
      <c r="I16" s="218">
        <v>194</v>
      </c>
      <c r="J16" s="218">
        <v>6260</v>
      </c>
      <c r="K16" s="218">
        <v>519.1652833292377</v>
      </c>
      <c r="L16" s="218">
        <v>406.82658214516772</v>
      </c>
      <c r="M16" s="280"/>
      <c r="N16" s="280"/>
      <c r="O16" s="2"/>
      <c r="P16" s="2"/>
      <c r="Q16" s="2"/>
      <c r="R16" s="2"/>
      <c r="S16" s="2"/>
      <c r="T16" s="2"/>
      <c r="U16" s="2"/>
      <c r="V16" s="2"/>
    </row>
    <row r="17" spans="1:22" ht="12.75" customHeight="1" x14ac:dyDescent="0.2">
      <c r="A17" s="218" t="s">
        <v>425</v>
      </c>
      <c r="B17" s="218">
        <v>134329</v>
      </c>
      <c r="C17" s="218"/>
      <c r="D17" s="218">
        <v>39771</v>
      </c>
      <c r="E17" s="218">
        <v>70654</v>
      </c>
      <c r="F17" s="218">
        <v>23904</v>
      </c>
      <c r="G17" s="218">
        <v>16400</v>
      </c>
      <c r="H17" s="218"/>
      <c r="I17" s="218">
        <v>220</v>
      </c>
      <c r="J17" s="218">
        <v>7265</v>
      </c>
      <c r="K17" s="218">
        <v>549.37140613625388</v>
      </c>
      <c r="L17" s="218">
        <v>451.61013275313479</v>
      </c>
      <c r="M17" s="280"/>
      <c r="N17" s="280"/>
      <c r="O17" s="2"/>
      <c r="P17" s="2"/>
      <c r="Q17" s="2"/>
      <c r="R17" s="2"/>
      <c r="S17" s="2"/>
      <c r="T17" s="2"/>
      <c r="U17" s="2"/>
      <c r="V17" s="2"/>
    </row>
    <row r="18" spans="1:22" ht="12.75" customHeight="1" x14ac:dyDescent="0.2">
      <c r="A18" s="218" t="s">
        <v>426</v>
      </c>
      <c r="B18" s="218">
        <v>36042</v>
      </c>
      <c r="C18" s="218"/>
      <c r="D18" s="218">
        <v>11998</v>
      </c>
      <c r="E18" s="218">
        <v>16904</v>
      </c>
      <c r="F18" s="218">
        <v>7140</v>
      </c>
      <c r="G18" s="218">
        <v>5487</v>
      </c>
      <c r="H18" s="218"/>
      <c r="I18" s="218">
        <v>91</v>
      </c>
      <c r="J18" s="218">
        <v>1320</v>
      </c>
      <c r="K18" s="218">
        <v>610</v>
      </c>
      <c r="L18" s="218">
        <v>489</v>
      </c>
      <c r="M18" s="280"/>
      <c r="N18" s="280"/>
      <c r="O18" s="2"/>
      <c r="P18" s="2"/>
      <c r="Q18" s="2"/>
      <c r="R18" s="2"/>
      <c r="S18" s="2"/>
      <c r="T18" s="2"/>
      <c r="U18" s="2"/>
      <c r="V18" s="2"/>
    </row>
    <row r="19" spans="1:22" ht="12.75" customHeight="1" x14ac:dyDescent="0.2">
      <c r="A19" s="218" t="s">
        <v>427</v>
      </c>
      <c r="B19" s="218">
        <v>85523</v>
      </c>
      <c r="C19" s="218"/>
      <c r="D19" s="218">
        <v>25791</v>
      </c>
      <c r="E19" s="218">
        <v>46558</v>
      </c>
      <c r="F19" s="218">
        <v>13174</v>
      </c>
      <c r="G19" s="218">
        <v>8734</v>
      </c>
      <c r="H19" s="218"/>
      <c r="I19" s="218">
        <v>120</v>
      </c>
      <c r="J19" s="218">
        <v>4590</v>
      </c>
      <c r="K19" s="218">
        <v>535.5295620483663</v>
      </c>
      <c r="L19" s="218">
        <v>453.03635612218062</v>
      </c>
      <c r="M19" s="280"/>
      <c r="N19" s="280"/>
      <c r="O19" s="2"/>
      <c r="P19" s="2"/>
      <c r="Q19" s="2"/>
      <c r="R19" s="2"/>
      <c r="S19" s="2"/>
      <c r="T19" s="2"/>
      <c r="U19" s="2"/>
      <c r="V19" s="2"/>
    </row>
    <row r="20" spans="1:22" ht="12.75" customHeight="1" x14ac:dyDescent="0.2">
      <c r="A20" s="218" t="s">
        <v>428</v>
      </c>
      <c r="B20" s="218">
        <v>645028</v>
      </c>
      <c r="C20" s="218"/>
      <c r="D20" s="218">
        <v>187669</v>
      </c>
      <c r="E20" s="218">
        <v>329631</v>
      </c>
      <c r="F20" s="218">
        <v>127728</v>
      </c>
      <c r="G20" s="218">
        <v>61004</v>
      </c>
      <c r="H20" s="218"/>
      <c r="I20" s="218">
        <v>1824</v>
      </c>
      <c r="J20" s="218">
        <v>51012</v>
      </c>
      <c r="K20" s="218">
        <v>474.24623854506098</v>
      </c>
      <c r="L20" s="218">
        <v>380.3363252438034</v>
      </c>
      <c r="M20" s="280"/>
      <c r="N20" s="280"/>
      <c r="O20" s="2"/>
      <c r="P20" s="2"/>
      <c r="Q20" s="2"/>
      <c r="R20" s="2"/>
      <c r="S20" s="2"/>
      <c r="T20" s="2"/>
      <c r="U20" s="2"/>
      <c r="V20" s="2"/>
    </row>
    <row r="21" spans="1:22" ht="12.75" customHeight="1" x14ac:dyDescent="0.2">
      <c r="A21" s="218" t="s">
        <v>429</v>
      </c>
      <c r="B21" s="218">
        <v>175912</v>
      </c>
      <c r="C21" s="218"/>
      <c r="D21" s="218">
        <v>54156</v>
      </c>
      <c r="E21" s="218">
        <v>90165</v>
      </c>
      <c r="F21" s="218">
        <v>31591</v>
      </c>
      <c r="G21" s="218">
        <v>19357</v>
      </c>
      <c r="H21" s="218"/>
      <c r="I21" s="218">
        <v>355</v>
      </c>
      <c r="J21" s="218">
        <v>14373</v>
      </c>
      <c r="K21" s="218">
        <v>534.92593955353914</v>
      </c>
      <c r="L21" s="218">
        <v>438.86174065615944</v>
      </c>
      <c r="M21" s="280"/>
      <c r="N21" s="280"/>
      <c r="O21" s="2"/>
      <c r="P21" s="2"/>
      <c r="Q21" s="2"/>
      <c r="R21" s="2"/>
      <c r="S21" s="2"/>
      <c r="T21" s="2"/>
      <c r="U21" s="2"/>
      <c r="V21" s="2"/>
    </row>
    <row r="22" spans="1:22" ht="12.75" customHeight="1" x14ac:dyDescent="0.2">
      <c r="A22" s="218" t="s">
        <v>430</v>
      </c>
      <c r="B22" s="218">
        <v>787697</v>
      </c>
      <c r="C22" s="218"/>
      <c r="D22" s="218">
        <v>228935</v>
      </c>
      <c r="E22" s="218">
        <v>414482</v>
      </c>
      <c r="F22" s="218">
        <v>144280</v>
      </c>
      <c r="G22" s="218">
        <v>78345</v>
      </c>
      <c r="H22" s="218"/>
      <c r="I22" s="218">
        <v>2692</v>
      </c>
      <c r="J22" s="218">
        <v>78564</v>
      </c>
      <c r="K22" s="218">
        <v>461.30623307502736</v>
      </c>
      <c r="L22" s="218">
        <v>376.81021073640613</v>
      </c>
      <c r="M22" s="280"/>
      <c r="N22" s="280"/>
      <c r="O22" s="2"/>
      <c r="P22" s="2"/>
      <c r="Q22" s="2"/>
      <c r="R22" s="2"/>
      <c r="S22" s="2"/>
      <c r="T22" s="2"/>
      <c r="U22" s="2"/>
      <c r="V22" s="2"/>
    </row>
    <row r="23" spans="1:22" ht="12.75" customHeight="1" x14ac:dyDescent="0.2">
      <c r="A23" s="218" t="s">
        <v>431</v>
      </c>
      <c r="B23" s="218">
        <v>155764</v>
      </c>
      <c r="C23" s="218"/>
      <c r="D23" s="218">
        <v>46246</v>
      </c>
      <c r="E23" s="218">
        <v>78759</v>
      </c>
      <c r="F23" s="218">
        <v>30759</v>
      </c>
      <c r="G23" s="218">
        <v>22453</v>
      </c>
      <c r="H23" s="218"/>
      <c r="I23" s="218">
        <v>264</v>
      </c>
      <c r="J23" s="218">
        <v>8933</v>
      </c>
      <c r="K23" s="218">
        <v>553.71927267556566</v>
      </c>
      <c r="L23" s="218">
        <v>444.37532215922221</v>
      </c>
      <c r="M23" s="280"/>
      <c r="N23" s="280"/>
      <c r="O23" s="2"/>
      <c r="P23" s="2"/>
      <c r="Q23" s="2"/>
      <c r="R23" s="2"/>
      <c r="S23" s="2"/>
      <c r="T23" s="2"/>
      <c r="U23" s="2"/>
      <c r="V23" s="2"/>
    </row>
    <row r="24" spans="1:22" ht="12.75" customHeight="1" x14ac:dyDescent="0.2">
      <c r="A24" s="218" t="s">
        <v>432</v>
      </c>
      <c r="B24" s="218">
        <v>150192</v>
      </c>
      <c r="C24" s="218"/>
      <c r="D24" s="218">
        <v>44684</v>
      </c>
      <c r="E24" s="218">
        <v>82341</v>
      </c>
      <c r="F24" s="218">
        <v>23167</v>
      </c>
      <c r="G24" s="218">
        <v>13955</v>
      </c>
      <c r="H24" s="218"/>
      <c r="I24" s="218">
        <v>438</v>
      </c>
      <c r="J24" s="218">
        <v>8347</v>
      </c>
      <c r="K24" s="218">
        <v>497.50571400178876</v>
      </c>
      <c r="L24" s="218">
        <v>420.76584186293024</v>
      </c>
      <c r="M24" s="280"/>
      <c r="N24" s="280"/>
      <c r="O24" s="2"/>
      <c r="P24" s="2"/>
      <c r="Q24" s="2"/>
      <c r="R24" s="2"/>
      <c r="S24" s="2"/>
      <c r="T24" s="2"/>
      <c r="U24" s="2"/>
      <c r="V24" s="2"/>
    </row>
    <row r="25" spans="1:22" ht="12.75" customHeight="1" x14ac:dyDescent="0.2">
      <c r="A25" s="218" t="s">
        <v>433</v>
      </c>
      <c r="B25" s="218">
        <v>136286</v>
      </c>
      <c r="C25" s="218"/>
      <c r="D25" s="218">
        <v>40070</v>
      </c>
      <c r="E25" s="218">
        <v>77838</v>
      </c>
      <c r="F25" s="218">
        <v>18378</v>
      </c>
      <c r="G25" s="218">
        <v>10249</v>
      </c>
      <c r="H25" s="218"/>
      <c r="I25" s="218">
        <v>329</v>
      </c>
      <c r="J25" s="218">
        <v>8880</v>
      </c>
      <c r="K25" s="218">
        <v>498.31258341103126</v>
      </c>
      <c r="L25" s="218">
        <v>431.11574251814477</v>
      </c>
      <c r="M25" s="280"/>
      <c r="N25" s="280"/>
      <c r="O25" s="2"/>
      <c r="P25" s="2"/>
      <c r="Q25" s="2"/>
      <c r="R25" s="2"/>
      <c r="S25" s="2"/>
      <c r="T25" s="2"/>
      <c r="U25" s="2"/>
      <c r="V25" s="2"/>
    </row>
    <row r="26" spans="1:22" ht="12.75" customHeight="1" x14ac:dyDescent="0.2">
      <c r="A26" s="218" t="s">
        <v>434</v>
      </c>
      <c r="B26" s="218">
        <v>166632</v>
      </c>
      <c r="C26" s="218"/>
      <c r="D26" s="218">
        <v>49141</v>
      </c>
      <c r="E26" s="218">
        <v>83812</v>
      </c>
      <c r="F26" s="218">
        <v>33679</v>
      </c>
      <c r="G26" s="218">
        <v>25152</v>
      </c>
      <c r="H26" s="218"/>
      <c r="I26" s="218">
        <v>317</v>
      </c>
      <c r="J26" s="218">
        <v>7298</v>
      </c>
      <c r="K26" s="218">
        <v>580.57098260015186</v>
      </c>
      <c r="L26" s="218">
        <v>463.22827457894039</v>
      </c>
      <c r="M26" s="280"/>
      <c r="N26" s="280"/>
      <c r="O26" s="2"/>
      <c r="P26" s="2"/>
      <c r="Q26" s="2"/>
      <c r="R26" s="2"/>
      <c r="S26" s="2"/>
      <c r="T26" s="2"/>
      <c r="U26" s="2"/>
      <c r="V26" s="2"/>
    </row>
    <row r="27" spans="1:22" ht="12.75" customHeight="1" x14ac:dyDescent="0.2">
      <c r="A27" s="218" t="s">
        <v>435</v>
      </c>
      <c r="B27" s="218">
        <v>152579</v>
      </c>
      <c r="C27" s="218"/>
      <c r="D27" s="218">
        <v>44727</v>
      </c>
      <c r="E27" s="218">
        <v>81321</v>
      </c>
      <c r="F27" s="218">
        <v>26531</v>
      </c>
      <c r="G27" s="218">
        <v>17522</v>
      </c>
      <c r="H27" s="218"/>
      <c r="I27" s="218">
        <v>323</v>
      </c>
      <c r="J27" s="218">
        <v>8663</v>
      </c>
      <c r="K27" s="218">
        <v>532.74976518772758</v>
      </c>
      <c r="L27" s="218">
        <v>440.11326855191533</v>
      </c>
      <c r="M27" s="280"/>
      <c r="N27" s="280"/>
      <c r="O27" s="2"/>
      <c r="P27" s="2"/>
      <c r="Q27" s="2"/>
      <c r="R27" s="2"/>
      <c r="S27" s="2"/>
      <c r="T27" s="2"/>
      <c r="U27" s="2"/>
      <c r="V27" s="2"/>
    </row>
    <row r="28" spans="1:22" ht="12.75" customHeight="1" x14ac:dyDescent="0.2">
      <c r="A28" s="218" t="s">
        <v>436</v>
      </c>
      <c r="B28" s="218">
        <v>133952</v>
      </c>
      <c r="C28" s="218"/>
      <c r="D28" s="218">
        <v>38285</v>
      </c>
      <c r="E28" s="218">
        <v>69344</v>
      </c>
      <c r="F28" s="218">
        <v>26323</v>
      </c>
      <c r="G28" s="218">
        <v>18243</v>
      </c>
      <c r="H28" s="218"/>
      <c r="I28" s="218">
        <v>325</v>
      </c>
      <c r="J28" s="218">
        <v>7819</v>
      </c>
      <c r="K28" s="218">
        <v>545.90505998956701</v>
      </c>
      <c r="L28" s="218">
        <v>438.62887976004174</v>
      </c>
      <c r="M28" s="280"/>
      <c r="N28" s="280"/>
      <c r="O28" s="2"/>
      <c r="P28" s="2"/>
      <c r="Q28" s="2"/>
      <c r="R28" s="2"/>
      <c r="S28" s="2"/>
      <c r="T28" s="2"/>
      <c r="U28" s="2"/>
      <c r="V28" s="2"/>
    </row>
    <row r="29" spans="1:22" ht="12.75" customHeight="1" x14ac:dyDescent="0.2">
      <c r="A29" s="218" t="s">
        <v>437</v>
      </c>
      <c r="B29" s="218">
        <v>73781</v>
      </c>
      <c r="C29" s="218"/>
      <c r="D29" s="218">
        <v>20397</v>
      </c>
      <c r="E29" s="218">
        <v>33619</v>
      </c>
      <c r="F29" s="218">
        <v>19765</v>
      </c>
      <c r="G29" s="218">
        <v>15162</v>
      </c>
      <c r="H29" s="218"/>
      <c r="I29" s="218">
        <v>222</v>
      </c>
      <c r="J29" s="218">
        <v>3343</v>
      </c>
      <c r="K29" s="218">
        <v>567.34540085815797</v>
      </c>
      <c r="L29" s="218">
        <v>415.36071851498701</v>
      </c>
      <c r="M29" s="280"/>
      <c r="N29" s="280"/>
      <c r="O29" s="2"/>
      <c r="P29" s="2"/>
      <c r="Q29" s="2"/>
      <c r="R29" s="2"/>
      <c r="S29" s="2"/>
      <c r="T29" s="2"/>
      <c r="U29" s="2"/>
      <c r="V29" s="2"/>
    </row>
    <row r="30" spans="1:22" ht="12.75" customHeight="1" x14ac:dyDescent="0.2">
      <c r="A30" s="218" t="s">
        <v>438</v>
      </c>
      <c r="B30" s="218">
        <v>136121</v>
      </c>
      <c r="C30" s="218"/>
      <c r="D30" s="218">
        <v>34593</v>
      </c>
      <c r="E30" s="218">
        <v>69481</v>
      </c>
      <c r="F30" s="218">
        <v>32047</v>
      </c>
      <c r="G30" s="218">
        <v>23799</v>
      </c>
      <c r="H30" s="218"/>
      <c r="I30" s="218">
        <v>468</v>
      </c>
      <c r="J30" s="218">
        <v>6542</v>
      </c>
      <c r="K30" s="218">
        <v>504.23775902561175</v>
      </c>
      <c r="L30" s="218">
        <v>385.5249412862932</v>
      </c>
      <c r="M30" s="280"/>
      <c r="N30" s="280"/>
      <c r="O30" s="2"/>
      <c r="P30" s="2"/>
      <c r="Q30" s="2"/>
      <c r="R30" s="2"/>
      <c r="S30" s="2"/>
      <c r="T30" s="2"/>
      <c r="U30" s="2"/>
      <c r="V30" s="2"/>
    </row>
    <row r="31" spans="1:22" ht="12.75" customHeight="1" x14ac:dyDescent="0.2">
      <c r="A31" s="218" t="s">
        <v>439</v>
      </c>
      <c r="B31" s="218">
        <v>141917</v>
      </c>
      <c r="C31" s="218"/>
      <c r="D31" s="218">
        <v>39434</v>
      </c>
      <c r="E31" s="218">
        <v>73913</v>
      </c>
      <c r="F31" s="218">
        <v>28570</v>
      </c>
      <c r="G31" s="218">
        <v>20350</v>
      </c>
      <c r="H31" s="218"/>
      <c r="I31" s="218">
        <v>420</v>
      </c>
      <c r="J31" s="218">
        <v>5408</v>
      </c>
      <c r="K31" s="218">
        <v>566.70686515669422</v>
      </c>
      <c r="L31" s="218">
        <v>452.62035587643356</v>
      </c>
      <c r="M31" s="280"/>
      <c r="N31" s="280"/>
      <c r="O31" s="2"/>
      <c r="P31" s="2"/>
      <c r="Q31" s="2"/>
      <c r="R31" s="2"/>
      <c r="S31" s="2"/>
      <c r="T31" s="2"/>
      <c r="U31" s="2"/>
      <c r="V31" s="2"/>
    </row>
    <row r="32" spans="1:22" ht="12.75" customHeight="1" x14ac:dyDescent="0.2">
      <c r="A32" s="276" t="s">
        <v>626</v>
      </c>
      <c r="B32" s="276">
        <v>3796</v>
      </c>
      <c r="C32" s="276"/>
      <c r="D32" s="276">
        <v>1653</v>
      </c>
      <c r="E32" s="276">
        <v>2107</v>
      </c>
      <c r="F32" s="276">
        <v>36</v>
      </c>
      <c r="G32" s="276">
        <v>0</v>
      </c>
      <c r="H32" s="276"/>
      <c r="I32" s="276">
        <v>7</v>
      </c>
      <c r="J32" s="276">
        <v>181</v>
      </c>
      <c r="K32" s="276">
        <v>0</v>
      </c>
      <c r="L32" s="276">
        <v>0</v>
      </c>
      <c r="M32" s="280"/>
      <c r="N32" s="280"/>
      <c r="O32" s="2"/>
      <c r="P32" s="2"/>
      <c r="Q32" s="2"/>
      <c r="R32" s="2"/>
      <c r="S32" s="2"/>
      <c r="T32" s="2"/>
      <c r="U32" s="2"/>
      <c r="V32" s="2"/>
    </row>
    <row r="33" spans="1:22" ht="12.75" customHeight="1" x14ac:dyDescent="0.2">
      <c r="A33" s="134" t="s">
        <v>136</v>
      </c>
      <c r="B33" s="53">
        <v>4870783</v>
      </c>
      <c r="C33" s="53"/>
      <c r="D33" s="53">
        <v>1352489</v>
      </c>
      <c r="E33" s="53">
        <v>2486192</v>
      </c>
      <c r="F33" s="53">
        <v>1032102</v>
      </c>
      <c r="G33" s="53">
        <v>513714</v>
      </c>
      <c r="H33" s="53"/>
      <c r="I33" s="53">
        <v>17705</v>
      </c>
      <c r="J33" s="53">
        <v>495034</v>
      </c>
      <c r="K33" s="53">
        <v>476.81210622214172</v>
      </c>
      <c r="L33" s="53">
        <v>375.77727702607922</v>
      </c>
      <c r="M33" s="280"/>
      <c r="N33" s="280"/>
      <c r="O33" s="2"/>
      <c r="P33" s="2"/>
      <c r="Q33" s="2"/>
      <c r="R33" s="2"/>
      <c r="S33" s="2"/>
      <c r="T33" s="2"/>
      <c r="U33" s="2"/>
      <c r="V33" s="2"/>
    </row>
    <row r="34" spans="1:22" s="222" customFormat="1" x14ac:dyDescent="0.2">
      <c r="A34" s="28" t="s">
        <v>444</v>
      </c>
      <c r="B34" s="25"/>
      <c r="C34" s="25"/>
      <c r="D34" s="25"/>
      <c r="E34" s="25"/>
      <c r="F34" s="25"/>
      <c r="G34" s="25"/>
      <c r="H34" s="25"/>
      <c r="I34" s="25"/>
      <c r="J34" s="25"/>
      <c r="K34" s="25"/>
      <c r="L34"/>
      <c r="M34"/>
      <c r="N34"/>
    </row>
    <row r="35" spans="1:22" ht="12.75" customHeight="1" x14ac:dyDescent="0.2">
      <c r="A35" s="28" t="s">
        <v>489</v>
      </c>
      <c r="L35"/>
    </row>
    <row r="36" spans="1:22" ht="12.75" customHeight="1" x14ac:dyDescent="0.2">
      <c r="A36" s="230" t="s">
        <v>490</v>
      </c>
      <c r="L36"/>
    </row>
    <row r="37" spans="1:22" ht="12.75" customHeight="1" x14ac:dyDescent="0.2">
      <c r="D37" s="260"/>
      <c r="E37" s="260"/>
      <c r="F37" s="260"/>
    </row>
    <row r="38" spans="1:22" ht="12.75" customHeight="1" x14ac:dyDescent="0.2">
      <c r="D38" s="260"/>
      <c r="E38" s="260"/>
      <c r="F38" s="260"/>
    </row>
    <row r="40" spans="1:22" ht="12.75" customHeight="1" x14ac:dyDescent="0.2">
      <c r="F40" s="260"/>
    </row>
    <row r="41" spans="1:22" ht="12.75" customHeight="1" x14ac:dyDescent="0.2">
      <c r="D41" s="260"/>
    </row>
  </sheetData>
  <mergeCells count="1">
    <mergeCell ref="D6:F6"/>
  </mergeCells>
  <phoneticPr fontId="6" type="noConversion"/>
  <pageMargins left="0.70866141732283472" right="0.15748031496062992" top="0.98425196850393704" bottom="0.55118110236220474" header="0.51181102362204722" footer="0.51181102362204722"/>
  <pageSetup paperSize="9" scale="85" orientation="portrait" r:id="rId1"/>
  <headerFooter alignWithMargins="0">
    <oddHeader>&amp;R&amp;"Arial,Fet"REGIONAL STATISTIK</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2"/>
  <dimension ref="B2:C86"/>
  <sheetViews>
    <sheetView showGridLines="0" workbookViewId="0"/>
  </sheetViews>
  <sheetFormatPr defaultRowHeight="12.75" x14ac:dyDescent="0.2"/>
  <cols>
    <col min="1" max="1" width="4.7109375" customWidth="1"/>
    <col min="2" max="2" width="11.42578125" style="4" customWidth="1"/>
    <col min="3" max="3" width="9.140625" style="4"/>
  </cols>
  <sheetData>
    <row r="2" spans="2:3" x14ac:dyDescent="0.2">
      <c r="B2" s="1" t="s">
        <v>392</v>
      </c>
    </row>
    <row r="3" spans="2:3" x14ac:dyDescent="0.2">
      <c r="B3" s="1"/>
    </row>
    <row r="4" spans="2:3" s="4" customFormat="1" ht="12" x14ac:dyDescent="0.2">
      <c r="B4" s="67" t="s">
        <v>477</v>
      </c>
    </row>
    <row r="5" spans="2:3" s="4" customFormat="1" ht="12" x14ac:dyDescent="0.2">
      <c r="B5" s="66"/>
    </row>
    <row r="6" spans="2:3" s="4" customFormat="1" ht="12" x14ac:dyDescent="0.2">
      <c r="B6" s="5" t="s">
        <v>209</v>
      </c>
    </row>
    <row r="7" spans="2:3" s="4" customFormat="1" ht="12" x14ac:dyDescent="0.2">
      <c r="B7" s="4" t="s">
        <v>335</v>
      </c>
      <c r="C7" s="67" t="s">
        <v>515</v>
      </c>
    </row>
    <row r="8" spans="2:3" s="4" customFormat="1" ht="12" x14ac:dyDescent="0.2">
      <c r="B8" s="4" t="s">
        <v>336</v>
      </c>
      <c r="C8" s="67" t="s">
        <v>516</v>
      </c>
    </row>
    <row r="9" spans="2:3" s="4" customFormat="1" ht="12" x14ac:dyDescent="0.2">
      <c r="B9" s="4" t="s">
        <v>337</v>
      </c>
      <c r="C9" s="67" t="s">
        <v>561</v>
      </c>
    </row>
    <row r="10" spans="2:3" s="4" customFormat="1" ht="12" x14ac:dyDescent="0.2">
      <c r="B10" s="4" t="s">
        <v>338</v>
      </c>
      <c r="C10" s="67" t="s">
        <v>563</v>
      </c>
    </row>
    <row r="11" spans="2:3" s="4" customFormat="1" x14ac:dyDescent="0.2">
      <c r="B11" s="4" t="s">
        <v>389</v>
      </c>
      <c r="C11" s="406" t="s">
        <v>559</v>
      </c>
    </row>
    <row r="12" spans="2:3" s="4" customFormat="1" x14ac:dyDescent="0.2">
      <c r="B12" s="4" t="s">
        <v>41</v>
      </c>
      <c r="C12" s="406" t="s">
        <v>513</v>
      </c>
    </row>
    <row r="13" spans="2:3" s="4" customFormat="1" x14ac:dyDescent="0.2">
      <c r="B13" s="4" t="s">
        <v>390</v>
      </c>
      <c r="C13" s="406" t="s">
        <v>609</v>
      </c>
    </row>
    <row r="14" spans="2:3" s="4" customFormat="1" x14ac:dyDescent="0.2">
      <c r="B14" s="4" t="s">
        <v>391</v>
      </c>
      <c r="C14" s="406" t="s">
        <v>610</v>
      </c>
    </row>
    <row r="15" spans="2:3" s="4" customFormat="1" x14ac:dyDescent="0.2">
      <c r="B15" s="4" t="s">
        <v>46</v>
      </c>
      <c r="C15" s="406" t="s">
        <v>557</v>
      </c>
    </row>
    <row r="16" spans="2:3" s="4" customFormat="1" ht="12" x14ac:dyDescent="0.2">
      <c r="C16" s="67"/>
    </row>
    <row r="17" spans="2:3" s="4" customFormat="1" ht="12" x14ac:dyDescent="0.2">
      <c r="C17" s="67"/>
    </row>
    <row r="18" spans="2:3" s="4" customFormat="1" ht="12" x14ac:dyDescent="0.2">
      <c r="B18" s="5" t="s">
        <v>339</v>
      </c>
    </row>
    <row r="19" spans="2:3" s="4" customFormat="1" ht="12" x14ac:dyDescent="0.2">
      <c r="B19" s="4" t="s">
        <v>340</v>
      </c>
      <c r="C19" s="67" t="s">
        <v>551</v>
      </c>
    </row>
    <row r="20" spans="2:3" s="4" customFormat="1" ht="12" x14ac:dyDescent="0.2">
      <c r="B20" s="4" t="s">
        <v>341</v>
      </c>
      <c r="C20" s="67" t="s">
        <v>553</v>
      </c>
    </row>
    <row r="21" spans="2:3" s="4" customFormat="1" ht="12" x14ac:dyDescent="0.2">
      <c r="B21" s="4" t="s">
        <v>342</v>
      </c>
      <c r="C21" s="67" t="s">
        <v>555</v>
      </c>
    </row>
    <row r="22" spans="2:3" s="4" customFormat="1" ht="12" x14ac:dyDescent="0.2">
      <c r="B22" s="4" t="s">
        <v>343</v>
      </c>
      <c r="C22" s="67" t="s">
        <v>547</v>
      </c>
    </row>
    <row r="23" spans="2:3" s="4" customFormat="1" ht="12" x14ac:dyDescent="0.2">
      <c r="B23" s="4" t="s">
        <v>344</v>
      </c>
      <c r="C23" s="67" t="s">
        <v>565</v>
      </c>
    </row>
    <row r="24" spans="2:3" s="4" customFormat="1" ht="12" x14ac:dyDescent="0.2">
      <c r="B24" s="4" t="s">
        <v>345</v>
      </c>
      <c r="C24" s="67" t="s">
        <v>589</v>
      </c>
    </row>
    <row r="25" spans="2:3" s="4" customFormat="1" ht="12" x14ac:dyDescent="0.2">
      <c r="B25" s="4" t="s">
        <v>346</v>
      </c>
      <c r="C25" s="67" t="s">
        <v>587</v>
      </c>
    </row>
    <row r="26" spans="2:3" s="4" customFormat="1" ht="12" x14ac:dyDescent="0.2">
      <c r="B26" s="4" t="s">
        <v>347</v>
      </c>
      <c r="C26" s="67" t="s">
        <v>611</v>
      </c>
    </row>
    <row r="27" spans="2:3" s="4" customFormat="1" ht="12" x14ac:dyDescent="0.2">
      <c r="B27" s="4" t="s">
        <v>348</v>
      </c>
      <c r="C27" s="67" t="s">
        <v>543</v>
      </c>
    </row>
    <row r="28" spans="2:3" s="4" customFormat="1" ht="12" x14ac:dyDescent="0.2">
      <c r="B28" s="4" t="s">
        <v>349</v>
      </c>
      <c r="C28" s="67" t="s">
        <v>545</v>
      </c>
    </row>
    <row r="29" spans="2:3" s="4" customFormat="1" ht="12" x14ac:dyDescent="0.2">
      <c r="C29" s="67"/>
    </row>
    <row r="30" spans="2:3" s="4" customFormat="1" ht="12" x14ac:dyDescent="0.2">
      <c r="C30" s="67"/>
    </row>
    <row r="31" spans="2:3" s="4" customFormat="1" ht="12" x14ac:dyDescent="0.2">
      <c r="B31" s="5" t="s">
        <v>211</v>
      </c>
    </row>
    <row r="32" spans="2:3" s="4" customFormat="1" ht="12" x14ac:dyDescent="0.2">
      <c r="B32" s="4" t="s">
        <v>350</v>
      </c>
      <c r="C32" s="67" t="s">
        <v>566</v>
      </c>
    </row>
    <row r="33" spans="2:3" s="4" customFormat="1" ht="12" x14ac:dyDescent="0.2">
      <c r="B33" s="4" t="s">
        <v>351</v>
      </c>
      <c r="C33" s="67" t="s">
        <v>591</v>
      </c>
    </row>
    <row r="34" spans="2:3" s="4" customFormat="1" ht="12" x14ac:dyDescent="0.2">
      <c r="B34" s="4" t="s">
        <v>352</v>
      </c>
      <c r="C34" s="67" t="s">
        <v>541</v>
      </c>
    </row>
    <row r="35" spans="2:3" s="4" customFormat="1" ht="12" x14ac:dyDescent="0.2">
      <c r="B35" s="4" t="s">
        <v>138</v>
      </c>
      <c r="C35" s="67" t="s">
        <v>537</v>
      </c>
    </row>
    <row r="36" spans="2:3" s="4" customFormat="1" ht="12" x14ac:dyDescent="0.2">
      <c r="B36" s="4" t="s">
        <v>139</v>
      </c>
      <c r="C36" s="67" t="s">
        <v>593</v>
      </c>
    </row>
    <row r="37" spans="2:3" s="4" customFormat="1" ht="12" x14ac:dyDescent="0.2"/>
    <row r="38" spans="2:3" s="4" customFormat="1" ht="12" x14ac:dyDescent="0.2"/>
    <row r="39" spans="2:3" s="4" customFormat="1" ht="12" x14ac:dyDescent="0.2">
      <c r="B39" s="5" t="s">
        <v>212</v>
      </c>
    </row>
    <row r="40" spans="2:3" s="4" customFormat="1" ht="12" x14ac:dyDescent="0.2">
      <c r="B40" s="4" t="s">
        <v>140</v>
      </c>
      <c r="C40" s="67" t="s">
        <v>567</v>
      </c>
    </row>
    <row r="41" spans="2:3" s="4" customFormat="1" ht="12" x14ac:dyDescent="0.2">
      <c r="B41" s="4" t="s">
        <v>141</v>
      </c>
      <c r="C41" s="67" t="s">
        <v>602</v>
      </c>
    </row>
    <row r="42" spans="2:3" s="4" customFormat="1" ht="12" x14ac:dyDescent="0.2">
      <c r="B42" s="4" t="s">
        <v>149</v>
      </c>
      <c r="C42" s="67" t="s">
        <v>533</v>
      </c>
    </row>
    <row r="43" spans="2:3" s="4" customFormat="1" ht="12" x14ac:dyDescent="0.2">
      <c r="B43" s="4" t="s">
        <v>152</v>
      </c>
      <c r="C43" s="67" t="s">
        <v>600</v>
      </c>
    </row>
    <row r="44" spans="2:3" s="4" customFormat="1" ht="12" x14ac:dyDescent="0.2">
      <c r="C44" s="67"/>
    </row>
    <row r="45" spans="2:3" s="4" customFormat="1" ht="12" x14ac:dyDescent="0.2">
      <c r="C45" s="67"/>
    </row>
    <row r="46" spans="2:3" s="4" customFormat="1" ht="12" x14ac:dyDescent="0.2">
      <c r="B46" s="5" t="s">
        <v>353</v>
      </c>
    </row>
    <row r="47" spans="2:3" s="4" customFormat="1" ht="12" x14ac:dyDescent="0.2">
      <c r="B47" s="4" t="s">
        <v>155</v>
      </c>
      <c r="C47" s="67" t="s">
        <v>529</v>
      </c>
    </row>
    <row r="48" spans="2:3" s="4" customFormat="1" ht="12" x14ac:dyDescent="0.2">
      <c r="B48" s="4" t="s">
        <v>156</v>
      </c>
      <c r="C48" s="67" t="s">
        <v>531</v>
      </c>
    </row>
    <row r="49" spans="2:3" s="4" customFormat="1" ht="12" x14ac:dyDescent="0.2">
      <c r="B49" s="4" t="s">
        <v>157</v>
      </c>
      <c r="C49" s="67" t="s">
        <v>612</v>
      </c>
    </row>
    <row r="50" spans="2:3" s="4" customFormat="1" ht="12" x14ac:dyDescent="0.2">
      <c r="C50" s="67"/>
    </row>
    <row r="51" spans="2:3" s="4" customFormat="1" ht="12" x14ac:dyDescent="0.2">
      <c r="C51" s="67"/>
    </row>
    <row r="52" spans="2:3" s="4" customFormat="1" ht="12" x14ac:dyDescent="0.2">
      <c r="B52" s="5" t="s">
        <v>214</v>
      </c>
    </row>
    <row r="53" spans="2:3" s="4" customFormat="1" ht="12" x14ac:dyDescent="0.2">
      <c r="B53" s="4" t="s">
        <v>169</v>
      </c>
      <c r="C53" s="67" t="s">
        <v>568</v>
      </c>
    </row>
    <row r="54" spans="2:3" s="4" customFormat="1" ht="12" x14ac:dyDescent="0.2">
      <c r="B54" s="4" t="s">
        <v>173</v>
      </c>
      <c r="C54" s="67" t="s">
        <v>569</v>
      </c>
    </row>
    <row r="55" spans="2:3" s="4" customFormat="1" ht="12" x14ac:dyDescent="0.2">
      <c r="B55" s="4" t="s">
        <v>179</v>
      </c>
      <c r="C55" s="67" t="s">
        <v>597</v>
      </c>
    </row>
    <row r="56" spans="2:3" s="4" customFormat="1" ht="12" x14ac:dyDescent="0.2">
      <c r="B56" s="4" t="s">
        <v>186</v>
      </c>
      <c r="C56" s="67" t="s">
        <v>613</v>
      </c>
    </row>
    <row r="57" spans="2:3" s="4" customFormat="1" ht="12" x14ac:dyDescent="0.2">
      <c r="C57" s="67"/>
    </row>
    <row r="58" spans="2:3" s="4" customFormat="1" ht="12" x14ac:dyDescent="0.2">
      <c r="C58" s="67"/>
    </row>
    <row r="59" spans="2:3" s="4" customFormat="1" ht="12" x14ac:dyDescent="0.2">
      <c r="B59" s="5" t="s">
        <v>354</v>
      </c>
    </row>
    <row r="60" spans="2:3" s="4" customFormat="1" ht="12" x14ac:dyDescent="0.2">
      <c r="B60" s="4" t="s">
        <v>190</v>
      </c>
      <c r="C60" s="67" t="s">
        <v>570</v>
      </c>
    </row>
    <row r="61" spans="2:3" s="4" customFormat="1" ht="12" x14ac:dyDescent="0.2">
      <c r="B61" s="4" t="s">
        <v>317</v>
      </c>
      <c r="C61" s="67" t="s">
        <v>614</v>
      </c>
    </row>
    <row r="62" spans="2:3" s="4" customFormat="1" ht="12" x14ac:dyDescent="0.2">
      <c r="B62" s="4" t="s">
        <v>318</v>
      </c>
      <c r="C62" s="67" t="s">
        <v>615</v>
      </c>
    </row>
    <row r="63" spans="2:3" s="4" customFormat="1" ht="12" x14ac:dyDescent="0.2">
      <c r="C63" s="67"/>
    </row>
    <row r="64" spans="2:3" s="4" customFormat="1" ht="12" x14ac:dyDescent="0.2">
      <c r="C64" s="67"/>
    </row>
    <row r="65" spans="2:3" s="4" customFormat="1" ht="12" x14ac:dyDescent="0.2">
      <c r="B65" s="5" t="s">
        <v>215</v>
      </c>
    </row>
    <row r="66" spans="2:3" s="4" customFormat="1" ht="12" x14ac:dyDescent="0.2">
      <c r="B66" s="4" t="s">
        <v>195</v>
      </c>
      <c r="C66" s="67" t="s">
        <v>520</v>
      </c>
    </row>
    <row r="67" spans="2:3" s="4" customFormat="1" ht="12" x14ac:dyDescent="0.2">
      <c r="B67" s="4" t="s">
        <v>198</v>
      </c>
      <c r="C67" s="67" t="s">
        <v>522</v>
      </c>
    </row>
    <row r="68" spans="2:3" s="4" customFormat="1" ht="12" x14ac:dyDescent="0.2">
      <c r="B68" s="4" t="s">
        <v>204</v>
      </c>
      <c r="C68" s="67" t="s">
        <v>518</v>
      </c>
    </row>
    <row r="69" spans="2:3" s="4" customFormat="1" ht="12" x14ac:dyDescent="0.2">
      <c r="B69" s="4" t="s">
        <v>205</v>
      </c>
      <c r="C69" s="67" t="s">
        <v>595</v>
      </c>
    </row>
    <row r="70" spans="2:3" s="4" customFormat="1" ht="12" x14ac:dyDescent="0.2">
      <c r="C70" s="67"/>
    </row>
    <row r="71" spans="2:3" s="4" customFormat="1" ht="12" x14ac:dyDescent="0.2">
      <c r="C71" s="67"/>
    </row>
    <row r="72" spans="2:3" s="4" customFormat="1" ht="12" x14ac:dyDescent="0.2">
      <c r="B72" s="5" t="s">
        <v>355</v>
      </c>
    </row>
    <row r="73" spans="2:3" s="4" customFormat="1" ht="12" x14ac:dyDescent="0.2">
      <c r="B73" s="4" t="s">
        <v>207</v>
      </c>
      <c r="C73" s="67" t="s">
        <v>603</v>
      </c>
    </row>
    <row r="74" spans="2:3" s="4" customFormat="1" ht="12" x14ac:dyDescent="0.2">
      <c r="B74" s="4" t="s">
        <v>235</v>
      </c>
      <c r="C74" s="67" t="s">
        <v>607</v>
      </c>
    </row>
    <row r="75" spans="2:3" s="4" customFormat="1" ht="12" x14ac:dyDescent="0.2">
      <c r="B75" s="4" t="s">
        <v>237</v>
      </c>
      <c r="C75" s="67" t="s">
        <v>605</v>
      </c>
    </row>
    <row r="76" spans="2:3" s="4" customFormat="1" ht="12" x14ac:dyDescent="0.2">
      <c r="B76" s="4" t="s">
        <v>238</v>
      </c>
      <c r="C76" s="67" t="s">
        <v>616</v>
      </c>
    </row>
    <row r="77" spans="2:3" s="4" customFormat="1" ht="12" x14ac:dyDescent="0.2">
      <c r="B77" s="4" t="s">
        <v>244</v>
      </c>
      <c r="C77" s="67" t="s">
        <v>618</v>
      </c>
    </row>
    <row r="78" spans="2:3" s="4" customFormat="1" ht="12" x14ac:dyDescent="0.2">
      <c r="B78" s="4" t="s">
        <v>245</v>
      </c>
      <c r="C78" s="67" t="s">
        <v>617</v>
      </c>
    </row>
    <row r="79" spans="2:3" s="4" customFormat="1" ht="12" x14ac:dyDescent="0.2">
      <c r="C79" s="67"/>
    </row>
    <row r="80" spans="2:3" s="4" customFormat="1" ht="12" x14ac:dyDescent="0.2">
      <c r="B80" s="5" t="s">
        <v>356</v>
      </c>
    </row>
    <row r="81" spans="2:3" s="4" customFormat="1" ht="12" x14ac:dyDescent="0.2">
      <c r="B81" s="4" t="s">
        <v>246</v>
      </c>
      <c r="C81" s="67" t="s">
        <v>482</v>
      </c>
    </row>
    <row r="82" spans="2:3" s="4" customFormat="1" ht="12" x14ac:dyDescent="0.2">
      <c r="B82" s="4" t="s">
        <v>253</v>
      </c>
      <c r="C82" s="67" t="s">
        <v>494</v>
      </c>
    </row>
    <row r="83" spans="2:3" s="4" customFormat="1" ht="12" x14ac:dyDescent="0.2">
      <c r="B83" s="4" t="s">
        <v>254</v>
      </c>
      <c r="C83" s="67" t="s">
        <v>483</v>
      </c>
    </row>
    <row r="84" spans="2:3" s="4" customFormat="1" ht="12" x14ac:dyDescent="0.2">
      <c r="B84" s="4" t="s">
        <v>256</v>
      </c>
      <c r="C84" s="67" t="s">
        <v>495</v>
      </c>
    </row>
    <row r="85" spans="2:3" s="4" customFormat="1" ht="12" x14ac:dyDescent="0.2">
      <c r="C85" s="67"/>
    </row>
    <row r="86" spans="2:3" x14ac:dyDescent="0.2">
      <c r="B86" s="67" t="s">
        <v>478</v>
      </c>
    </row>
  </sheetData>
  <hyperlinks>
    <hyperlink ref="C7" location="'PB Tab 1-2'!A1" display="Personbilar, nyregistreringar samt avregistreringar efter avregistreringsorsak, årsvis 2006-2015" xr:uid="{00000000-0004-0000-0200-000000000000}"/>
    <hyperlink ref="C9" location="'PB Tab 3-4'!A1" display="Avställda personbilar efter ägare, årsvis 2006-2015" xr:uid="{00000000-0004-0000-0200-000001000000}"/>
    <hyperlink ref="C10" location="'PB Tab 3-4'!A1" display="Leasade personbilar (uthyrda minst ett år) efter ägare, årsvis 2000-2009" xr:uid="{00000000-0004-0000-0200-000002000000}"/>
    <hyperlink ref="C11" location="'PB Tab 5'!A1" display="Personbilar i trafik efter drivmedel, årsvis 2009–2018" xr:uid="{00000000-0004-0000-0200-000003000000}"/>
    <hyperlink ref="C12" location="'PB Tab 6 -7'!A1" display="Personbilar i trafik efter årsmodell/tillverkningsår och ägare vid slutet av år 2018" xr:uid="{00000000-0004-0000-0200-000004000000}"/>
    <hyperlink ref="C13" location="'PB Tab 6 -7'!A1" display="Personbilar i trafik fördelade efter tjänstevikt och ålder vid slutet av år 2018" xr:uid="{00000000-0004-0000-0200-000005000000}"/>
    <hyperlink ref="C14" location="'PB Tab 8'!A1" display="Personbilar efter ägarens näringstillhörighet och status vid slutet av år 2018" xr:uid="{00000000-0004-0000-0200-000006000000}"/>
    <hyperlink ref="C19" location="'LB Tab 1-3'!A1" display="Lastbilar, bestånd efter status och totalvikt, nyregistreringar efter totalvikt samt avregistreringar, årsvis 2004-2014" xr:uid="{00000000-0004-0000-0200-000007000000}"/>
    <hyperlink ref="C20" location="'LB Tab 1-3'!A1" display="Lastbilar i trafik efter karosseri, årsvis 2004-2014" xr:uid="{00000000-0004-0000-0200-000008000000}"/>
    <hyperlink ref="C22" location="'LB Tab 4-5'!A1" display="Avställda lastbilar efter karosseri, årsvis 2004-2014" xr:uid="{00000000-0004-0000-0200-000009000000}"/>
    <hyperlink ref="C23" location="'LB Tab 4-5'!A1" display="Lastbilar efter ägande,yrkesmässig trafik, firmabilstrafik, totalvikt och leasing, årsvis 2004-2014" xr:uid="{00000000-0004-0000-0200-00000A000000}"/>
    <hyperlink ref="C24" location="'LB Tab 6-7'!A1" display="Lastbilar i trafik efter maximilastvikt och karosseri vid slutet av år 2014" xr:uid="{00000000-0004-0000-0200-00000B000000}"/>
    <hyperlink ref="C25" location="'LB Tab 6-7'!A1" display="Lastbilar i trafik efter totalvikt och karosseri vid slutet av år 2014" xr:uid="{00000000-0004-0000-0200-00000C000000}"/>
    <hyperlink ref="C26" location="'LB Tab 8'!A1" display="Lastbilar i trafik efter ägarens näringstillhörighet och totalvikt vid slutet av år 2014" xr:uid="{00000000-0004-0000-0200-00000D000000}"/>
    <hyperlink ref="C27" location="'LB Tab 9-10'!A1" display="Lätta  lastbilar i trafik efter drivmedel, årsvis 2004-2014" xr:uid="{00000000-0004-0000-0200-00000E000000}"/>
    <hyperlink ref="C28" location="'LB Tab 9-10'!A1" display="Tunga lastbilar i trafik efter drivmedel, årsvis 2005-2014" xr:uid="{00000000-0004-0000-0200-00000F000000}"/>
    <hyperlink ref="C32" location="'BU Tab 1-3'!A1" display="Bussar, bestånd efter status, nyregistreringar samt avregistreringar, årsvis 2006-2015" xr:uid="{00000000-0004-0000-0200-000010000000}"/>
    <hyperlink ref="C33" location="'BU Tab 1-3'!A1" display="Bussar i trafik efter tillåtet antal passagerare (både sittande och stående), årsvis 2006-2015" xr:uid="{00000000-0004-0000-0200-000011000000}"/>
    <hyperlink ref="C35" location="'BU Tab 4-5'!A1" display="Bussar i trafik efter drivmedel, årsvis 2006-2015" xr:uid="{00000000-0004-0000-0200-000012000000}"/>
    <hyperlink ref="C36" location="'BU Tab 4-5'!A1" display="Leasade bussar i trafik efter antal passagerare, årsvis 2010-2015" xr:uid="{00000000-0004-0000-0200-000013000000}"/>
    <hyperlink ref="C40" location="'MC Tab 1-2'!A1" display="Motorcyklar, nyregistreringar och avregistreringar efter ägare, årsvis 2000‑2009" xr:uid="{00000000-0004-0000-0200-000014000000}"/>
    <hyperlink ref="C41" location="'MC Tab 1-2'!A1" display="Motorcyklar, nyregistreringar och avregistreringar efter cylindervolym och ägare år 2009" xr:uid="{00000000-0004-0000-0200-000015000000}"/>
    <hyperlink ref="C42" location="'MC Tab 3-4'!A1" display="Motorcyklar, bestånd efter status och ägare, årsvis 2000-2009" xr:uid="{00000000-0004-0000-0200-000016000000}"/>
    <hyperlink ref="C43" location="'MC Tab 3-4'!A1" display="Motorcyklar i trafik efter årsmodell/tillverkningsår och cylindervolym vid slutet av år 2009" xr:uid="{00000000-0004-0000-0200-000017000000}"/>
    <hyperlink ref="C47" location="'MP Tab 1-2'!A1" display="Mopeder klass I, nyregistreringar och avregistreringar efter ägare, årsvis 2000-2009" xr:uid="{00000000-0004-0000-0200-000018000000}"/>
    <hyperlink ref="C48" location="'MP Tab 1-2'!A1" display="Mopeder klass I, bestånd efter status och ägare, årsvis 2000-2009" xr:uid="{00000000-0004-0000-0200-000019000000}"/>
    <hyperlink ref="C49" location="'MP Tab 3'!A1" display="Mopeder klass I i trafik efter ägarens ålder och kön vid slutet av år 2009" xr:uid="{00000000-0004-0000-0200-00001A000000}"/>
    <hyperlink ref="C53" location="'TR Tab 1-2'!A1" display="Traktorer, bestånd efter status, nyregistreringar och avregistreringar, årsvis 2000-2009" xr:uid="{00000000-0004-0000-0200-00001B000000}"/>
    <hyperlink ref="C54" location="'TR Tab 1-2'!A1" display="Traktorer i trafik efter ägarens näringstillhörighet, årsvis 2000-2009" xr:uid="{00000000-0004-0000-0200-00001C000000}"/>
    <hyperlink ref="C55" location="'TR Tab 3-4'!A1" display="Traktorer i trafik efter årsmodell/tillverkningsår och tjänstevikt vid slutet av år 2009" xr:uid="{00000000-0004-0000-0200-00001D000000}"/>
    <hyperlink ref="C56" location="'TR Tab 3-4'!A1" display="Traktorer i trafik efter tjänstevikt och drivmedel vid slutet av år 2009" xr:uid="{00000000-0004-0000-0200-00001E000000}"/>
    <hyperlink ref="C60" location="'TS Tab 1-2'!A1" display="Terrängskotrar, bestånd efter status, nyregistreringar och avregistrering, årsvis 2000-2009" xr:uid="{00000000-0004-0000-0200-00001F000000}"/>
    <hyperlink ref="C61" location="'TS Tab 1-2'!A1" display="Terrängskotrar i trafik efter årsmodell/tillverkningsår och ägare vid slutet av år 2009" xr:uid="{00000000-0004-0000-0200-000020000000}"/>
    <hyperlink ref="C66" location="'SL Tab 1-2'!A1" display="Släpvagnar, bestånd efter status, nyregistreringar och avregistreringar, årsvis 2000-2009" xr:uid="{00000000-0004-0000-0200-000021000000}"/>
    <hyperlink ref="C67" location="'SL Tab 1-2'!A1" display="Nyregistreringar av släpvagnar efter karosseri, årsvis 2000-2009" xr:uid="{00000000-0004-0000-0200-000022000000}"/>
    <hyperlink ref="C68" location="'SL Tab 3-4'!A1" display="Släpvagnar i trafik efter karosseri, årsvis 2000-2009" xr:uid="{00000000-0004-0000-0200-000023000000}"/>
    <hyperlink ref="C69" location="'SL Tab 3-4'!A1" display="Släpvagnar i trafik efter totalvikt och karosseri vid slutet av år 2009" xr:uid="{00000000-0004-0000-0200-000024000000}"/>
    <hyperlink ref="C73" location="'RS Tab 1'!A1" display="Nyregistreringar av fordon efter län och fordonsslag år 2009" xr:uid="{00000000-0004-0000-0200-000025000000}"/>
    <hyperlink ref="C74" location="'RS Tab 2'!A1" display="Fordon i trafik efter län och fordonsslag vid slutet av år 2009" xr:uid="{00000000-0004-0000-0200-000026000000}"/>
    <hyperlink ref="C75" location="'RS Tab 3'!A1" display="Avställda fordon efter län och fordonsslag vid slutet av år 2009" xr:uid="{00000000-0004-0000-0200-000027000000}"/>
    <hyperlink ref="C76" location="'RS Tab 4'!A1" display="Personbilar i trafik efter län, ägare, taxi och leasing vid slutet av år 2009" xr:uid="{00000000-0004-0000-0200-000028000000}"/>
    <hyperlink ref="C77" location="'RS Tab 5'!A1" display="Personbilar i trafik efter län och drivmedel vid slutet av år 2009" xr:uid="{00000000-0004-0000-0200-000029000000}"/>
    <hyperlink ref="C78" location="'RS Tab 6'!A1" display="Nyregistreringar av personbilar efter län och drivmedel år 2009" xr:uid="{00000000-0004-0000-0200-00002A000000}"/>
    <hyperlink ref="C81" location="'KÖ Tab 1 '!A1" display="Innehav av körkort klass B (personbil och lätt lastbil) i andel av befolkningen efter län och ålder vid slutet av år 2009" xr:uid="{00000000-0004-0000-0200-00002B000000}"/>
    <hyperlink ref="C82" location="'KÖ Tab 2'!A1" display="Innehav av körkort klass A (motorcykel) i andel av befolkningen efter län och ålder vid slutet av år 2009" xr:uid="{00000000-0004-0000-0200-00002C000000}"/>
    <hyperlink ref="C83" location="'KÖ Tab 3-4'!A1" display="Innehav av körkort klass C och D (tung lastbil och buss) efter län och ålder vid slutet av år 2009" xr:uid="{00000000-0004-0000-0200-00002D000000}"/>
    <hyperlink ref="C84" location="'KÖ Tab 3-4'!A1" display="Körkortsinnehav (antal) för kvinnor och män fördelat på fordonsslag och körkortsinnehavarens ålder vid slutet av år 2009" xr:uid="{00000000-0004-0000-0200-00002E000000}"/>
    <hyperlink ref="C62" location="'TS Tab 1-2'!A1" display="Terrängskotrar i trafik efter årsmodell/tillverkningsår och ägare vid slutet av år 2009" xr:uid="{00000000-0004-0000-0200-00002F000000}"/>
    <hyperlink ref="C8" location="'PB Tab 1-2'!A1" display="Personbilar i trafik efter ägare, årsvis 2006-2015" xr:uid="{00000000-0004-0000-0200-000030000000}"/>
    <hyperlink ref="C21" location="'LB Tab 1-3'!A1" display="Nyregistrerade lastbilar efter karosseri, årsvis 2004-2014" xr:uid="{00000000-0004-0000-0200-000031000000}"/>
    <hyperlink ref="C34" location="'BU Tab 1-3'!A1" display="Bussar i trafik och avställda fördelat på ägare, yrkesmässig trafik och firmabilstrafik, årsvis 2006-2015" xr:uid="{00000000-0004-0000-0200-000032000000}"/>
    <hyperlink ref="B4" location="'Mer om statistiken'!A1" display="Mer om statistiken" xr:uid="{00000000-0004-0000-0200-000033000000}"/>
    <hyperlink ref="B86" location="Teckenförklaringar!A1" display="Teckenförklaringar" xr:uid="{00000000-0004-0000-0200-000034000000}"/>
    <hyperlink ref="C15" location="'PB Tab 9'!A1" display="Husbilar, bestånd efter status, nyregistreringar samt avregistreringar, årsvis 2009–2018" xr:uid="{00000000-0004-0000-0200-000035000000}"/>
  </hyperlinks>
  <pageMargins left="0.70866141732283472" right="0.70866141732283472" top="0.74803149606299213" bottom="0.74803149606299213" header="0.31496062992125984" footer="0.31496062992125984"/>
  <pageSetup paperSize="9" scale="70" fitToHeight="0" orientation="portrait" r:id="rId1"/>
  <rowBreaks count="1" manualBreakCount="1">
    <brk id="70"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Blad40">
    <tabColor rgb="FF00B050"/>
    <pageSetUpPr fitToPage="1"/>
  </sheetPr>
  <dimension ref="A1:AA292"/>
  <sheetViews>
    <sheetView showGridLines="0" zoomScaleNormal="100" workbookViewId="0"/>
  </sheetViews>
  <sheetFormatPr defaultColWidth="9.140625" defaultRowHeight="12.75" customHeight="1" x14ac:dyDescent="0.2"/>
  <cols>
    <col min="1" max="1" width="23.28515625" style="2" customWidth="1"/>
    <col min="2" max="2" width="12.140625" style="2" customWidth="1"/>
    <col min="3" max="3" width="10.140625" style="2" customWidth="1"/>
    <col min="4" max="4" width="9.7109375" style="2" customWidth="1"/>
    <col min="5" max="5" width="10.42578125" style="2" customWidth="1"/>
    <col min="6" max="6" width="11.42578125" style="2" customWidth="1"/>
    <col min="7" max="7" width="13.85546875" style="2" customWidth="1"/>
    <col min="8" max="8" width="9.85546875" style="2" customWidth="1"/>
    <col min="9" max="9" width="10.42578125" style="2" customWidth="1"/>
    <col min="10" max="10" width="11.140625" style="2" customWidth="1"/>
    <col min="11" max="11" width="9.140625" style="2"/>
    <col min="12" max="14" width="8.7109375"/>
    <col min="15" max="15" width="13.28515625" customWidth="1"/>
    <col min="16" max="26" width="8.7109375" customWidth="1"/>
    <col min="27" max="16384" width="9.140625" style="2"/>
  </cols>
  <sheetData>
    <row r="1" spans="1:27" ht="12.75" customHeight="1" x14ac:dyDescent="0.2">
      <c r="J1" s="39"/>
    </row>
    <row r="2" spans="1:27" ht="12.75" customHeight="1" x14ac:dyDescent="0.2">
      <c r="A2" s="108" t="s">
        <v>244</v>
      </c>
    </row>
    <row r="3" spans="1:27" ht="12.75" customHeight="1" x14ac:dyDescent="0.2">
      <c r="A3" s="5" t="s">
        <v>618</v>
      </c>
      <c r="AA3"/>
    </row>
    <row r="4" spans="1:27" ht="12.75" customHeight="1" x14ac:dyDescent="0.2">
      <c r="A4" s="4" t="s">
        <v>628</v>
      </c>
      <c r="AA4"/>
    </row>
    <row r="5" spans="1:27" ht="12.75" customHeight="1" x14ac:dyDescent="0.2">
      <c r="A5" s="15"/>
      <c r="B5" s="15"/>
      <c r="C5" s="15"/>
      <c r="D5" s="15"/>
      <c r="E5" s="15"/>
      <c r="F5" s="15"/>
      <c r="G5" s="15"/>
      <c r="H5" s="15"/>
      <c r="I5" s="15"/>
      <c r="J5" s="15"/>
      <c r="AA5"/>
    </row>
    <row r="6" spans="1:27" s="104" customFormat="1" x14ac:dyDescent="0.2">
      <c r="A6" s="104" t="s">
        <v>208</v>
      </c>
      <c r="B6" s="41" t="s">
        <v>43</v>
      </c>
      <c r="C6" s="41" t="s">
        <v>45</v>
      </c>
      <c r="D6" s="41" t="s">
        <v>38</v>
      </c>
      <c r="E6" s="41" t="s">
        <v>401</v>
      </c>
      <c r="F6" s="41" t="s">
        <v>402</v>
      </c>
      <c r="G6" s="41" t="s">
        <v>44</v>
      </c>
      <c r="H6" s="41" t="s">
        <v>630</v>
      </c>
      <c r="I6" s="41" t="s">
        <v>131</v>
      </c>
      <c r="J6" s="41" t="s">
        <v>15</v>
      </c>
      <c r="L6"/>
      <c r="M6"/>
      <c r="N6"/>
      <c r="O6"/>
      <c r="P6"/>
      <c r="Q6"/>
      <c r="R6"/>
      <c r="S6"/>
      <c r="T6"/>
      <c r="U6"/>
      <c r="V6"/>
      <c r="W6"/>
      <c r="X6"/>
      <c r="Y6"/>
      <c r="Z6"/>
      <c r="AA6"/>
    </row>
    <row r="7" spans="1:27" s="16" customFormat="1" ht="12.75" customHeight="1" x14ac:dyDescent="0.2">
      <c r="A7" s="87"/>
      <c r="B7" s="106"/>
      <c r="C7" s="78"/>
      <c r="D7" s="106"/>
      <c r="E7" s="37"/>
      <c r="F7" s="90"/>
      <c r="G7" s="90"/>
      <c r="H7" s="106"/>
      <c r="I7" s="78"/>
      <c r="L7"/>
      <c r="M7"/>
      <c r="N7"/>
      <c r="O7"/>
      <c r="P7"/>
      <c r="Q7"/>
      <c r="R7"/>
      <c r="S7"/>
      <c r="T7"/>
      <c r="U7"/>
      <c r="V7"/>
      <c r="W7"/>
      <c r="X7"/>
      <c r="Y7"/>
      <c r="Z7"/>
      <c r="AA7"/>
    </row>
    <row r="8" spans="1:27" s="13" customFormat="1" ht="12.75" customHeight="1" x14ac:dyDescent="0.2">
      <c r="A8" s="215" t="s">
        <v>419</v>
      </c>
      <c r="B8" s="227">
        <v>464194</v>
      </c>
      <c r="C8" s="227">
        <v>355952</v>
      </c>
      <c r="D8" s="227">
        <v>5293</v>
      </c>
      <c r="E8" s="227">
        <v>30851</v>
      </c>
      <c r="F8" s="227">
        <v>27037</v>
      </c>
      <c r="G8" s="227">
        <v>37251</v>
      </c>
      <c r="H8" s="227">
        <v>11142</v>
      </c>
      <c r="I8" s="227">
        <v>51</v>
      </c>
      <c r="J8" s="227">
        <v>931771</v>
      </c>
      <c r="K8"/>
      <c r="L8"/>
      <c r="M8"/>
      <c r="N8"/>
      <c r="O8"/>
      <c r="P8"/>
      <c r="Q8"/>
      <c r="R8"/>
      <c r="S8"/>
      <c r="T8"/>
      <c r="U8"/>
      <c r="V8"/>
      <c r="W8"/>
    </row>
    <row r="9" spans="1:27" s="13" customFormat="1" ht="12.75" customHeight="1" x14ac:dyDescent="0.2">
      <c r="A9" s="218" t="s">
        <v>420</v>
      </c>
      <c r="B9" s="228">
        <v>91012</v>
      </c>
      <c r="C9" s="228">
        <v>58294</v>
      </c>
      <c r="D9" s="228">
        <v>525</v>
      </c>
      <c r="E9" s="228">
        <v>3108</v>
      </c>
      <c r="F9" s="228">
        <v>1214</v>
      </c>
      <c r="G9" s="228">
        <v>8830</v>
      </c>
      <c r="H9" s="228">
        <v>1127</v>
      </c>
      <c r="I9" s="228">
        <v>8</v>
      </c>
      <c r="J9" s="228">
        <v>164118</v>
      </c>
      <c r="K9"/>
      <c r="L9"/>
      <c r="M9"/>
      <c r="N9"/>
      <c r="O9"/>
      <c r="P9"/>
      <c r="Q9"/>
      <c r="R9"/>
      <c r="S9"/>
      <c r="T9"/>
      <c r="U9"/>
      <c r="V9"/>
      <c r="W9"/>
    </row>
    <row r="10" spans="1:27" s="13" customFormat="1" ht="12.75" customHeight="1" x14ac:dyDescent="0.2">
      <c r="A10" s="218" t="s">
        <v>421</v>
      </c>
      <c r="B10" s="228">
        <v>88009</v>
      </c>
      <c r="C10" s="228">
        <v>46381</v>
      </c>
      <c r="D10" s="228">
        <v>380</v>
      </c>
      <c r="E10" s="228">
        <v>2641</v>
      </c>
      <c r="F10" s="228">
        <v>650</v>
      </c>
      <c r="G10" s="228">
        <v>6932</v>
      </c>
      <c r="H10" s="228">
        <v>1307</v>
      </c>
      <c r="I10" s="228">
        <v>6</v>
      </c>
      <c r="J10" s="228">
        <v>146306</v>
      </c>
      <c r="K10"/>
      <c r="L10"/>
      <c r="M10"/>
      <c r="N10"/>
      <c r="O10"/>
      <c r="P10"/>
      <c r="Q10"/>
      <c r="R10"/>
      <c r="S10"/>
      <c r="T10"/>
      <c r="U10"/>
      <c r="V10"/>
      <c r="W10"/>
    </row>
    <row r="11" spans="1:27" s="13" customFormat="1" ht="12.75" customHeight="1" x14ac:dyDescent="0.2">
      <c r="A11" s="218" t="s">
        <v>422</v>
      </c>
      <c r="B11" s="228">
        <v>125567</v>
      </c>
      <c r="C11" s="228">
        <v>75280</v>
      </c>
      <c r="D11" s="228">
        <v>595</v>
      </c>
      <c r="E11" s="228">
        <v>4465</v>
      </c>
      <c r="F11" s="228">
        <v>1235</v>
      </c>
      <c r="G11" s="228">
        <v>10641</v>
      </c>
      <c r="H11" s="228">
        <v>2164</v>
      </c>
      <c r="I11" s="228">
        <v>11</v>
      </c>
      <c r="J11" s="228">
        <v>219958</v>
      </c>
      <c r="K11"/>
      <c r="L11"/>
      <c r="M11"/>
      <c r="N11"/>
      <c r="O11"/>
      <c r="P11"/>
      <c r="Q11"/>
      <c r="R11"/>
      <c r="S11"/>
      <c r="T11"/>
      <c r="U11"/>
      <c r="V11"/>
      <c r="W11"/>
    </row>
    <row r="12" spans="1:27" s="13" customFormat="1" ht="12.75" customHeight="1" x14ac:dyDescent="0.2">
      <c r="A12" s="218" t="s">
        <v>423</v>
      </c>
      <c r="B12" s="228">
        <v>108351</v>
      </c>
      <c r="C12" s="228">
        <v>67954</v>
      </c>
      <c r="D12" s="228">
        <v>468</v>
      </c>
      <c r="E12" s="228">
        <v>2423</v>
      </c>
      <c r="F12" s="228">
        <v>1054</v>
      </c>
      <c r="G12" s="228">
        <v>7879</v>
      </c>
      <c r="H12" s="228">
        <v>1424</v>
      </c>
      <c r="I12" s="228">
        <v>6</v>
      </c>
      <c r="J12" s="228">
        <v>189559</v>
      </c>
      <c r="K12"/>
      <c r="L12"/>
      <c r="M12"/>
      <c r="N12"/>
      <c r="O12"/>
      <c r="P12"/>
      <c r="Q12"/>
      <c r="R12"/>
      <c r="S12"/>
      <c r="T12"/>
      <c r="U12"/>
      <c r="V12"/>
      <c r="W12"/>
    </row>
    <row r="13" spans="1:27" s="13" customFormat="1" ht="12.75" customHeight="1" x14ac:dyDescent="0.2">
      <c r="A13" s="218" t="s">
        <v>424</v>
      </c>
      <c r="B13" s="228">
        <v>58429</v>
      </c>
      <c r="C13" s="228">
        <v>37031</v>
      </c>
      <c r="D13" s="228">
        <v>227</v>
      </c>
      <c r="E13" s="228">
        <v>1102</v>
      </c>
      <c r="F13" s="228">
        <v>473</v>
      </c>
      <c r="G13" s="228">
        <v>5652</v>
      </c>
      <c r="H13" s="228">
        <v>599</v>
      </c>
      <c r="I13" s="228">
        <v>7</v>
      </c>
      <c r="J13" s="228">
        <v>103520</v>
      </c>
      <c r="K13"/>
      <c r="L13"/>
      <c r="M13"/>
      <c r="N13"/>
      <c r="O13"/>
      <c r="P13"/>
      <c r="Q13"/>
      <c r="R13"/>
      <c r="S13"/>
      <c r="T13"/>
      <c r="U13"/>
      <c r="V13"/>
      <c r="W13"/>
    </row>
    <row r="14" spans="1:27" s="13" customFormat="1" ht="12.75" customHeight="1" x14ac:dyDescent="0.2">
      <c r="A14" s="218" t="s">
        <v>425</v>
      </c>
      <c r="B14" s="228">
        <v>81321</v>
      </c>
      <c r="C14" s="228">
        <v>43241</v>
      </c>
      <c r="D14" s="228">
        <v>266</v>
      </c>
      <c r="E14" s="228">
        <v>1420</v>
      </c>
      <c r="F14" s="228">
        <v>380</v>
      </c>
      <c r="G14" s="228">
        <v>6799</v>
      </c>
      <c r="H14" s="228">
        <v>891</v>
      </c>
      <c r="I14" s="228">
        <v>11</v>
      </c>
      <c r="J14" s="228">
        <v>134329</v>
      </c>
      <c r="K14"/>
      <c r="L14"/>
      <c r="M14"/>
      <c r="N14"/>
      <c r="O14"/>
      <c r="P14"/>
      <c r="Q14"/>
      <c r="R14"/>
      <c r="S14"/>
      <c r="T14"/>
      <c r="U14"/>
      <c r="V14"/>
      <c r="W14"/>
    </row>
    <row r="15" spans="1:27" s="13" customFormat="1" ht="12.75" customHeight="1" x14ac:dyDescent="0.2">
      <c r="A15" s="218" t="s">
        <v>426</v>
      </c>
      <c r="B15" s="228">
        <v>25699</v>
      </c>
      <c r="C15" s="228">
        <v>7603</v>
      </c>
      <c r="D15" s="228">
        <v>115</v>
      </c>
      <c r="E15" s="228">
        <v>457</v>
      </c>
      <c r="F15" s="228">
        <v>144</v>
      </c>
      <c r="G15" s="228">
        <v>1367</v>
      </c>
      <c r="H15" s="228">
        <v>655</v>
      </c>
      <c r="I15" s="228">
        <v>2</v>
      </c>
      <c r="J15" s="228">
        <v>36042</v>
      </c>
      <c r="K15"/>
      <c r="L15"/>
      <c r="M15"/>
      <c r="N15"/>
      <c r="O15"/>
      <c r="P15"/>
      <c r="Q15"/>
      <c r="R15"/>
      <c r="S15"/>
      <c r="T15"/>
      <c r="U15"/>
      <c r="V15"/>
      <c r="W15"/>
    </row>
    <row r="16" spans="1:27" s="13" customFormat="1" ht="12.75" customHeight="1" x14ac:dyDescent="0.2">
      <c r="A16" s="218" t="s">
        <v>427</v>
      </c>
      <c r="B16" s="228">
        <v>52938</v>
      </c>
      <c r="C16" s="228">
        <v>25411</v>
      </c>
      <c r="D16" s="228">
        <v>178</v>
      </c>
      <c r="E16" s="228">
        <v>823</v>
      </c>
      <c r="F16" s="228">
        <v>315</v>
      </c>
      <c r="G16" s="228">
        <v>5315</v>
      </c>
      <c r="H16" s="228">
        <v>536</v>
      </c>
      <c r="I16" s="228">
        <v>7</v>
      </c>
      <c r="J16" s="228">
        <v>85523</v>
      </c>
      <c r="K16"/>
      <c r="L16"/>
      <c r="M16"/>
      <c r="N16"/>
      <c r="O16"/>
      <c r="P16"/>
      <c r="Q16"/>
      <c r="R16"/>
      <c r="S16"/>
      <c r="T16"/>
      <c r="U16"/>
      <c r="V16"/>
      <c r="W16"/>
    </row>
    <row r="17" spans="1:27" s="13" customFormat="1" ht="12.75" customHeight="1" x14ac:dyDescent="0.2">
      <c r="A17" s="218" t="s">
        <v>428</v>
      </c>
      <c r="B17" s="228">
        <v>390763</v>
      </c>
      <c r="C17" s="228">
        <v>204698</v>
      </c>
      <c r="D17" s="228">
        <v>2629</v>
      </c>
      <c r="E17" s="228">
        <v>9788</v>
      </c>
      <c r="F17" s="228">
        <v>5662</v>
      </c>
      <c r="G17" s="228">
        <v>24739</v>
      </c>
      <c r="H17" s="228">
        <v>6701</v>
      </c>
      <c r="I17" s="228">
        <v>48</v>
      </c>
      <c r="J17" s="228">
        <v>645028</v>
      </c>
      <c r="K17"/>
      <c r="L17"/>
      <c r="M17"/>
      <c r="N17"/>
      <c r="O17"/>
      <c r="P17"/>
      <c r="Q17"/>
      <c r="R17"/>
      <c r="S17"/>
      <c r="T17"/>
      <c r="U17"/>
      <c r="V17"/>
      <c r="W17"/>
    </row>
    <row r="18" spans="1:27" s="13" customFormat="1" ht="12.75" customHeight="1" x14ac:dyDescent="0.2">
      <c r="A18" s="218" t="s">
        <v>429</v>
      </c>
      <c r="B18" s="228">
        <v>105050</v>
      </c>
      <c r="C18" s="228">
        <v>58416</v>
      </c>
      <c r="D18" s="228">
        <v>823</v>
      </c>
      <c r="E18" s="228">
        <v>2436</v>
      </c>
      <c r="F18" s="228">
        <v>915</v>
      </c>
      <c r="G18" s="228">
        <v>6902</v>
      </c>
      <c r="H18" s="228">
        <v>1362</v>
      </c>
      <c r="I18" s="228">
        <v>8</v>
      </c>
      <c r="J18" s="228">
        <v>175912</v>
      </c>
      <c r="K18"/>
      <c r="L18"/>
      <c r="M18"/>
      <c r="N18"/>
      <c r="O18"/>
      <c r="P18"/>
      <c r="Q18"/>
      <c r="R18"/>
      <c r="S18"/>
      <c r="T18"/>
      <c r="U18"/>
      <c r="V18"/>
      <c r="W18"/>
    </row>
    <row r="19" spans="1:27" s="13" customFormat="1" ht="12.75" customHeight="1" x14ac:dyDescent="0.2">
      <c r="A19" s="218" t="s">
        <v>430</v>
      </c>
      <c r="B19" s="228">
        <v>447348</v>
      </c>
      <c r="C19" s="228">
        <v>273073</v>
      </c>
      <c r="D19" s="228">
        <v>2909</v>
      </c>
      <c r="E19" s="228">
        <v>15583</v>
      </c>
      <c r="F19" s="228">
        <v>5391</v>
      </c>
      <c r="G19" s="228">
        <v>34397</v>
      </c>
      <c r="H19" s="228">
        <v>8952</v>
      </c>
      <c r="I19" s="228">
        <v>44</v>
      </c>
      <c r="J19" s="228">
        <v>787697</v>
      </c>
      <c r="K19"/>
      <c r="L19"/>
      <c r="M19"/>
      <c r="N19"/>
      <c r="O19"/>
      <c r="P19"/>
      <c r="Q19"/>
      <c r="R19"/>
      <c r="S19"/>
      <c r="T19"/>
      <c r="U19"/>
      <c r="V19"/>
      <c r="W19"/>
    </row>
    <row r="20" spans="1:27" s="13" customFormat="1" ht="12.75" customHeight="1" x14ac:dyDescent="0.2">
      <c r="A20" s="218" t="s">
        <v>431</v>
      </c>
      <c r="B20" s="228">
        <v>88228</v>
      </c>
      <c r="C20" s="228">
        <v>56395</v>
      </c>
      <c r="D20" s="228">
        <v>257</v>
      </c>
      <c r="E20" s="228">
        <v>1864</v>
      </c>
      <c r="F20" s="228">
        <v>501</v>
      </c>
      <c r="G20" s="228">
        <v>7827</v>
      </c>
      <c r="H20" s="228">
        <v>685</v>
      </c>
      <c r="I20" s="228">
        <v>7</v>
      </c>
      <c r="J20" s="228">
        <v>155764</v>
      </c>
      <c r="K20"/>
      <c r="L20"/>
      <c r="M20"/>
      <c r="N20"/>
      <c r="O20"/>
      <c r="P20"/>
      <c r="Q20"/>
      <c r="R20"/>
      <c r="S20"/>
      <c r="T20"/>
      <c r="U20"/>
      <c r="V20"/>
      <c r="W20"/>
    </row>
    <row r="21" spans="1:27" s="13" customFormat="1" ht="12.75" customHeight="1" x14ac:dyDescent="0.2">
      <c r="A21" s="218" t="s">
        <v>432</v>
      </c>
      <c r="B21" s="228">
        <v>86299</v>
      </c>
      <c r="C21" s="228">
        <v>51390</v>
      </c>
      <c r="D21" s="228">
        <v>294</v>
      </c>
      <c r="E21" s="228">
        <v>2636</v>
      </c>
      <c r="F21" s="228">
        <v>691</v>
      </c>
      <c r="G21" s="228">
        <v>7540</v>
      </c>
      <c r="H21" s="228">
        <v>1339</v>
      </c>
      <c r="I21" s="228">
        <v>3</v>
      </c>
      <c r="J21" s="228">
        <v>150192</v>
      </c>
      <c r="K21"/>
      <c r="L21"/>
      <c r="M21"/>
      <c r="N21"/>
      <c r="O21"/>
      <c r="P21"/>
      <c r="Q21"/>
      <c r="R21"/>
      <c r="S21"/>
      <c r="T21"/>
      <c r="U21"/>
      <c r="V21"/>
      <c r="W21"/>
    </row>
    <row r="22" spans="1:27" s="13" customFormat="1" ht="12.75" customHeight="1" x14ac:dyDescent="0.2">
      <c r="A22" s="218" t="s">
        <v>433</v>
      </c>
      <c r="B22" s="228">
        <v>79423</v>
      </c>
      <c r="C22" s="228">
        <v>46806</v>
      </c>
      <c r="D22" s="228">
        <v>249</v>
      </c>
      <c r="E22" s="228">
        <v>1510</v>
      </c>
      <c r="F22" s="228">
        <v>816</v>
      </c>
      <c r="G22" s="228">
        <v>6570</v>
      </c>
      <c r="H22" s="228">
        <v>907</v>
      </c>
      <c r="I22" s="228">
        <v>5</v>
      </c>
      <c r="J22" s="228">
        <v>136286</v>
      </c>
      <c r="K22"/>
      <c r="L22"/>
      <c r="M22"/>
      <c r="N22"/>
      <c r="O22"/>
      <c r="P22"/>
      <c r="Q22"/>
      <c r="R22"/>
      <c r="S22"/>
      <c r="T22"/>
      <c r="U22"/>
      <c r="V22"/>
      <c r="W22"/>
    </row>
    <row r="23" spans="1:27" s="13" customFormat="1" ht="12.75" customHeight="1" x14ac:dyDescent="0.2">
      <c r="A23" s="218" t="s">
        <v>434</v>
      </c>
      <c r="B23" s="228">
        <v>98727</v>
      </c>
      <c r="C23" s="228">
        <v>57631</v>
      </c>
      <c r="D23" s="228">
        <v>290</v>
      </c>
      <c r="E23" s="228">
        <v>1723</v>
      </c>
      <c r="F23" s="228">
        <v>620</v>
      </c>
      <c r="G23" s="228">
        <v>7366</v>
      </c>
      <c r="H23" s="228">
        <v>264</v>
      </c>
      <c r="I23" s="228">
        <v>11</v>
      </c>
      <c r="J23" s="228">
        <v>166632</v>
      </c>
      <c r="K23"/>
      <c r="L23"/>
      <c r="M23"/>
      <c r="N23"/>
      <c r="O23"/>
      <c r="P23"/>
      <c r="Q23"/>
      <c r="R23"/>
      <c r="S23"/>
      <c r="T23"/>
      <c r="U23"/>
      <c r="V23"/>
      <c r="W23"/>
    </row>
    <row r="24" spans="1:27" s="13" customFormat="1" ht="12.75" customHeight="1" x14ac:dyDescent="0.2">
      <c r="A24" s="218" t="s">
        <v>435</v>
      </c>
      <c r="B24" s="228">
        <v>91374</v>
      </c>
      <c r="C24" s="228">
        <v>50865</v>
      </c>
      <c r="D24" s="228">
        <v>301</v>
      </c>
      <c r="E24" s="228">
        <v>2242</v>
      </c>
      <c r="F24" s="228">
        <v>516</v>
      </c>
      <c r="G24" s="228">
        <v>6739</v>
      </c>
      <c r="H24" s="228">
        <v>529</v>
      </c>
      <c r="I24" s="228">
        <v>13</v>
      </c>
      <c r="J24" s="228">
        <v>152579</v>
      </c>
      <c r="K24"/>
      <c r="L24"/>
      <c r="M24"/>
      <c r="N24"/>
      <c r="O24"/>
      <c r="P24"/>
      <c r="Q24"/>
      <c r="R24"/>
      <c r="S24"/>
      <c r="T24"/>
      <c r="U24"/>
      <c r="V24"/>
      <c r="W24"/>
    </row>
    <row r="25" spans="1:27" s="13" customFormat="1" ht="12.75" customHeight="1" x14ac:dyDescent="0.2">
      <c r="A25" s="218" t="s">
        <v>436</v>
      </c>
      <c r="B25" s="228">
        <v>73867</v>
      </c>
      <c r="C25" s="228">
        <v>51119</v>
      </c>
      <c r="D25" s="228">
        <v>205</v>
      </c>
      <c r="E25" s="228">
        <v>1230</v>
      </c>
      <c r="F25" s="228">
        <v>495</v>
      </c>
      <c r="G25" s="228">
        <v>6473</v>
      </c>
      <c r="H25" s="228">
        <v>558</v>
      </c>
      <c r="I25" s="228">
        <v>5</v>
      </c>
      <c r="J25" s="228">
        <v>133952</v>
      </c>
      <c r="K25"/>
      <c r="L25"/>
      <c r="M25"/>
      <c r="N25"/>
      <c r="O25"/>
      <c r="P25"/>
      <c r="Q25"/>
      <c r="R25"/>
      <c r="S25"/>
      <c r="T25"/>
      <c r="U25"/>
      <c r="V25"/>
      <c r="W25"/>
    </row>
    <row r="26" spans="1:27" s="13" customFormat="1" ht="12.75" customHeight="1" x14ac:dyDescent="0.2">
      <c r="A26" s="218" t="s">
        <v>437</v>
      </c>
      <c r="B26" s="228">
        <v>42183</v>
      </c>
      <c r="C26" s="228">
        <v>27462</v>
      </c>
      <c r="D26" s="228">
        <v>221</v>
      </c>
      <c r="E26" s="228">
        <v>689</v>
      </c>
      <c r="F26" s="228">
        <v>302</v>
      </c>
      <c r="G26" s="228">
        <v>2557</v>
      </c>
      <c r="H26" s="228">
        <v>363</v>
      </c>
      <c r="I26" s="228">
        <v>4</v>
      </c>
      <c r="J26" s="228">
        <v>73781</v>
      </c>
      <c r="K26"/>
      <c r="L26"/>
      <c r="M26"/>
      <c r="N26"/>
      <c r="O26"/>
      <c r="P26"/>
      <c r="Q26"/>
      <c r="R26"/>
      <c r="S26"/>
      <c r="T26"/>
      <c r="U26"/>
      <c r="V26"/>
      <c r="W26"/>
    </row>
    <row r="27" spans="1:27" s="13" customFormat="1" ht="12.75" customHeight="1" x14ac:dyDescent="0.2">
      <c r="A27" s="218" t="s">
        <v>438</v>
      </c>
      <c r="B27" s="228">
        <v>77281</v>
      </c>
      <c r="C27" s="228">
        <v>49695</v>
      </c>
      <c r="D27" s="228">
        <v>275</v>
      </c>
      <c r="E27" s="228">
        <v>1600</v>
      </c>
      <c r="F27" s="228">
        <v>547</v>
      </c>
      <c r="G27" s="228">
        <v>6277</v>
      </c>
      <c r="H27" s="228">
        <v>438</v>
      </c>
      <c r="I27" s="228">
        <v>8</v>
      </c>
      <c r="J27" s="228">
        <v>136121</v>
      </c>
      <c r="K27"/>
      <c r="L27"/>
      <c r="M27"/>
      <c r="N27"/>
      <c r="O27"/>
      <c r="P27"/>
      <c r="Q27"/>
      <c r="R27"/>
      <c r="S27"/>
      <c r="T27"/>
      <c r="U27"/>
      <c r="V27"/>
      <c r="W27"/>
    </row>
    <row r="28" spans="1:27" s="13" customFormat="1" ht="12.75" customHeight="1" x14ac:dyDescent="0.2">
      <c r="A28" s="218" t="s">
        <v>439</v>
      </c>
      <c r="B28" s="228">
        <v>76578</v>
      </c>
      <c r="C28" s="228">
        <v>58494</v>
      </c>
      <c r="D28" s="228">
        <v>157</v>
      </c>
      <c r="E28" s="228">
        <v>1606</v>
      </c>
      <c r="F28" s="228">
        <v>424</v>
      </c>
      <c r="G28" s="228">
        <v>4163</v>
      </c>
      <c r="H28" s="228">
        <v>485</v>
      </c>
      <c r="I28" s="228">
        <v>10</v>
      </c>
      <c r="J28" s="228">
        <v>141917</v>
      </c>
      <c r="K28"/>
      <c r="L28"/>
      <c r="M28"/>
      <c r="N28"/>
      <c r="O28"/>
      <c r="P28"/>
      <c r="Q28"/>
      <c r="R28"/>
      <c r="S28"/>
      <c r="T28"/>
      <c r="U28"/>
      <c r="V28"/>
      <c r="W28"/>
    </row>
    <row r="29" spans="1:27" s="13" customFormat="1" ht="12.75" customHeight="1" x14ac:dyDescent="0.2">
      <c r="A29" s="276" t="s">
        <v>502</v>
      </c>
      <c r="B29" s="367">
        <v>2231</v>
      </c>
      <c r="C29" s="228">
        <v>1266</v>
      </c>
      <c r="D29" s="228">
        <v>7</v>
      </c>
      <c r="E29" s="367">
        <v>76</v>
      </c>
      <c r="F29" s="367">
        <v>12</v>
      </c>
      <c r="G29" s="367">
        <v>169</v>
      </c>
      <c r="H29" s="367">
        <v>35</v>
      </c>
      <c r="I29" s="367">
        <v>0</v>
      </c>
      <c r="J29" s="367">
        <v>3796</v>
      </c>
      <c r="K29"/>
      <c r="L29"/>
      <c r="M29"/>
      <c r="N29"/>
      <c r="O29"/>
      <c r="P29"/>
      <c r="Q29"/>
      <c r="R29"/>
      <c r="S29"/>
      <c r="T29"/>
      <c r="U29"/>
      <c r="V29"/>
      <c r="W29"/>
    </row>
    <row r="30" spans="1:27" s="17" customFormat="1" ht="12.75" customHeight="1" x14ac:dyDescent="0.2">
      <c r="A30" s="134" t="s">
        <v>136</v>
      </c>
      <c r="B30" s="219">
        <f>SUM(B8:B29)</f>
        <v>2754872</v>
      </c>
      <c r="C30" s="219">
        <f t="shared" ref="C30:J30" si="0">SUM(C8:C29)</f>
        <v>1704457</v>
      </c>
      <c r="D30" s="219">
        <f t="shared" si="0"/>
        <v>16664</v>
      </c>
      <c r="E30" s="219">
        <f t="shared" si="0"/>
        <v>90273</v>
      </c>
      <c r="F30" s="219">
        <f t="shared" si="0"/>
        <v>49394</v>
      </c>
      <c r="G30" s="219">
        <f t="shared" si="0"/>
        <v>212385</v>
      </c>
      <c r="H30" s="219">
        <f t="shared" si="0"/>
        <v>42463</v>
      </c>
      <c r="I30" s="219">
        <f t="shared" si="0"/>
        <v>275</v>
      </c>
      <c r="J30" s="219">
        <f t="shared" si="0"/>
        <v>4870783</v>
      </c>
      <c r="K30"/>
      <c r="L30"/>
      <c r="M30"/>
      <c r="N30"/>
      <c r="O30"/>
      <c r="P30"/>
      <c r="Q30"/>
      <c r="R30"/>
      <c r="S30"/>
      <c r="T30"/>
      <c r="U30"/>
      <c r="V30"/>
      <c r="W30"/>
    </row>
    <row r="31" spans="1:27" s="405" customFormat="1" ht="12.75" customHeight="1" x14ac:dyDescent="0.2">
      <c r="A31" s="230" t="s">
        <v>454</v>
      </c>
      <c r="B31" s="404"/>
      <c r="C31" s="404"/>
      <c r="D31" s="404"/>
      <c r="E31" s="404"/>
      <c r="F31" s="404"/>
      <c r="G31" s="404"/>
      <c r="H31" s="404"/>
      <c r="I31" s="404"/>
      <c r="J31" s="404"/>
      <c r="L31" s="399"/>
      <c r="M31" s="399"/>
      <c r="N31" s="399"/>
      <c r="O31" s="399"/>
      <c r="P31" s="399"/>
      <c r="Q31" s="399"/>
      <c r="R31" s="399"/>
      <c r="S31" s="399"/>
      <c r="T31" s="399"/>
      <c r="U31" s="399"/>
      <c r="V31" s="399"/>
      <c r="W31" s="399"/>
      <c r="X31" s="399"/>
      <c r="Y31" s="399"/>
      <c r="Z31" s="399"/>
      <c r="AA31" s="399"/>
    </row>
    <row r="32" spans="1:27" ht="12.75" customHeight="1" x14ac:dyDescent="0.2">
      <c r="A32" s="28"/>
      <c r="AA32"/>
    </row>
    <row r="33" spans="1:27" ht="12.75" customHeight="1" x14ac:dyDescent="0.2">
      <c r="A33" s="232"/>
      <c r="AA33"/>
    </row>
    <row r="34" spans="1:27" ht="12.75" customHeight="1" x14ac:dyDescent="0.2">
      <c r="A34" s="232"/>
      <c r="AA34"/>
    </row>
    <row r="35" spans="1:27" ht="12.75" customHeight="1" x14ac:dyDescent="0.2">
      <c r="AA35"/>
    </row>
    <row r="36" spans="1:27" ht="12.75" customHeight="1" x14ac:dyDescent="0.2">
      <c r="AA36"/>
    </row>
    <row r="37" spans="1:27" ht="12.75" customHeight="1" x14ac:dyDescent="0.2">
      <c r="AA37"/>
    </row>
    <row r="38" spans="1:27" ht="12.75" customHeight="1" x14ac:dyDescent="0.2">
      <c r="AA38"/>
    </row>
    <row r="39" spans="1:27" ht="12.75" customHeight="1" x14ac:dyDescent="0.2">
      <c r="AA39"/>
    </row>
    <row r="40" spans="1:27" ht="12.75" customHeight="1" x14ac:dyDescent="0.2">
      <c r="AA40"/>
    </row>
    <row r="41" spans="1:27" ht="12.75" customHeight="1" x14ac:dyDescent="0.2">
      <c r="AA41"/>
    </row>
    <row r="42" spans="1:27" ht="12.75" customHeight="1" x14ac:dyDescent="0.2">
      <c r="AA42"/>
    </row>
    <row r="43" spans="1:27" ht="12.75" customHeight="1" x14ac:dyDescent="0.2">
      <c r="AA43"/>
    </row>
    <row r="44" spans="1:27" ht="12.75" customHeight="1" x14ac:dyDescent="0.2">
      <c r="AA44"/>
    </row>
    <row r="45" spans="1:27" ht="12.75" customHeight="1" x14ac:dyDescent="0.2">
      <c r="AA45"/>
    </row>
    <row r="46" spans="1:27" ht="12.75" customHeight="1" x14ac:dyDescent="0.2">
      <c r="AA46"/>
    </row>
    <row r="47" spans="1:27" ht="12.75" customHeight="1" x14ac:dyDescent="0.2">
      <c r="AA47"/>
    </row>
    <row r="48" spans="1:27" ht="12.75" customHeight="1" x14ac:dyDescent="0.2">
      <c r="AA48"/>
    </row>
    <row r="49" spans="27:27" ht="12.75" customHeight="1" x14ac:dyDescent="0.2">
      <c r="AA49"/>
    </row>
    <row r="50" spans="27:27" ht="12.75" customHeight="1" x14ac:dyDescent="0.2">
      <c r="AA50"/>
    </row>
    <row r="51" spans="27:27" ht="12.75" customHeight="1" x14ac:dyDescent="0.2">
      <c r="AA51"/>
    </row>
    <row r="52" spans="27:27" ht="12.75" customHeight="1" x14ac:dyDescent="0.2">
      <c r="AA52"/>
    </row>
    <row r="53" spans="27:27" ht="12.75" customHeight="1" x14ac:dyDescent="0.2">
      <c r="AA53"/>
    </row>
    <row r="54" spans="27:27" ht="12.75" customHeight="1" x14ac:dyDescent="0.2">
      <c r="AA54"/>
    </row>
    <row r="55" spans="27:27" ht="12.75" customHeight="1" x14ac:dyDescent="0.2">
      <c r="AA55"/>
    </row>
    <row r="56" spans="27:27" ht="12.75" customHeight="1" x14ac:dyDescent="0.2">
      <c r="AA56"/>
    </row>
    <row r="57" spans="27:27" ht="12.75" customHeight="1" x14ac:dyDescent="0.2">
      <c r="AA57"/>
    </row>
    <row r="58" spans="27:27" ht="12.75" customHeight="1" x14ac:dyDescent="0.2">
      <c r="AA58"/>
    </row>
    <row r="59" spans="27:27" ht="12.75" customHeight="1" x14ac:dyDescent="0.2">
      <c r="AA59"/>
    </row>
    <row r="60" spans="27:27" ht="12.75" customHeight="1" x14ac:dyDescent="0.2">
      <c r="AA60"/>
    </row>
    <row r="61" spans="27:27" ht="12.75" customHeight="1" x14ac:dyDescent="0.2">
      <c r="AA61"/>
    </row>
    <row r="62" spans="27:27" ht="12.75" customHeight="1" x14ac:dyDescent="0.2">
      <c r="AA62"/>
    </row>
    <row r="63" spans="27:27" ht="12.75" customHeight="1" x14ac:dyDescent="0.2">
      <c r="AA63"/>
    </row>
    <row r="64" spans="27:27" ht="12.75" customHeight="1" x14ac:dyDescent="0.2">
      <c r="AA64"/>
    </row>
    <row r="65" spans="27:27" ht="12.75" customHeight="1" x14ac:dyDescent="0.2">
      <c r="AA65"/>
    </row>
    <row r="66" spans="27:27" ht="12.75" customHeight="1" x14ac:dyDescent="0.2">
      <c r="AA66"/>
    </row>
    <row r="67" spans="27:27" ht="12.75" customHeight="1" x14ac:dyDescent="0.2">
      <c r="AA67"/>
    </row>
    <row r="68" spans="27:27" ht="12.75" customHeight="1" x14ac:dyDescent="0.2">
      <c r="AA68"/>
    </row>
    <row r="69" spans="27:27" ht="12.75" customHeight="1" x14ac:dyDescent="0.2">
      <c r="AA69"/>
    </row>
    <row r="70" spans="27:27" ht="12.75" customHeight="1" x14ac:dyDescent="0.2">
      <c r="AA70"/>
    </row>
    <row r="71" spans="27:27" ht="12.75" customHeight="1" x14ac:dyDescent="0.2">
      <c r="AA71"/>
    </row>
    <row r="72" spans="27:27" ht="12.75" customHeight="1" x14ac:dyDescent="0.2">
      <c r="AA72"/>
    </row>
    <row r="73" spans="27:27" ht="12.75" customHeight="1" x14ac:dyDescent="0.2">
      <c r="AA73"/>
    </row>
    <row r="74" spans="27:27" ht="12.75" customHeight="1" x14ac:dyDescent="0.2">
      <c r="AA74"/>
    </row>
    <row r="75" spans="27:27" ht="12.75" customHeight="1" x14ac:dyDescent="0.2">
      <c r="AA75"/>
    </row>
    <row r="76" spans="27:27" ht="12.75" customHeight="1" x14ac:dyDescent="0.2">
      <c r="AA76"/>
    </row>
    <row r="77" spans="27:27" ht="12.75" customHeight="1" x14ac:dyDescent="0.2">
      <c r="AA77"/>
    </row>
    <row r="78" spans="27:27" ht="12.75" customHeight="1" x14ac:dyDescent="0.2">
      <c r="AA78"/>
    </row>
    <row r="79" spans="27:27" ht="12.75" customHeight="1" x14ac:dyDescent="0.2">
      <c r="AA79"/>
    </row>
    <row r="80" spans="27:27" ht="12.75" customHeight="1" x14ac:dyDescent="0.2">
      <c r="AA80"/>
    </row>
    <row r="81" spans="27:27" ht="12.75" customHeight="1" x14ac:dyDescent="0.2">
      <c r="AA81"/>
    </row>
    <row r="82" spans="27:27" ht="12.75" customHeight="1" x14ac:dyDescent="0.2">
      <c r="AA82"/>
    </row>
    <row r="83" spans="27:27" ht="12.75" customHeight="1" x14ac:dyDescent="0.2">
      <c r="AA83"/>
    </row>
    <row r="84" spans="27:27" ht="12.75" customHeight="1" x14ac:dyDescent="0.2">
      <c r="AA84"/>
    </row>
    <row r="85" spans="27:27" ht="12.75" customHeight="1" x14ac:dyDescent="0.2">
      <c r="AA85"/>
    </row>
    <row r="86" spans="27:27" ht="12.75" customHeight="1" x14ac:dyDescent="0.2">
      <c r="AA86"/>
    </row>
    <row r="87" spans="27:27" ht="12.75" customHeight="1" x14ac:dyDescent="0.2">
      <c r="AA87"/>
    </row>
    <row r="88" spans="27:27" ht="12.75" customHeight="1" x14ac:dyDescent="0.2">
      <c r="AA88"/>
    </row>
    <row r="89" spans="27:27" ht="12.75" customHeight="1" x14ac:dyDescent="0.2">
      <c r="AA89"/>
    </row>
    <row r="90" spans="27:27" ht="12.75" customHeight="1" x14ac:dyDescent="0.2">
      <c r="AA90"/>
    </row>
    <row r="91" spans="27:27" ht="12.75" customHeight="1" x14ac:dyDescent="0.2">
      <c r="AA91"/>
    </row>
    <row r="92" spans="27:27" ht="12.75" customHeight="1" x14ac:dyDescent="0.2">
      <c r="AA92"/>
    </row>
    <row r="93" spans="27:27" ht="12.75" customHeight="1" x14ac:dyDescent="0.2">
      <c r="AA93"/>
    </row>
    <row r="94" spans="27:27" ht="12.75" customHeight="1" x14ac:dyDescent="0.2">
      <c r="AA94"/>
    </row>
    <row r="95" spans="27:27" ht="12.75" customHeight="1" x14ac:dyDescent="0.2">
      <c r="AA95"/>
    </row>
    <row r="96" spans="27:27" ht="12.75" customHeight="1" x14ac:dyDescent="0.2">
      <c r="AA96"/>
    </row>
    <row r="97" spans="27:27" ht="12.75" customHeight="1" x14ac:dyDescent="0.2">
      <c r="AA97"/>
    </row>
    <row r="98" spans="27:27" ht="12.75" customHeight="1" x14ac:dyDescent="0.2">
      <c r="AA98"/>
    </row>
    <row r="99" spans="27:27" ht="12.75" customHeight="1" x14ac:dyDescent="0.2">
      <c r="AA99"/>
    </row>
    <row r="100" spans="27:27" ht="12.75" customHeight="1" x14ac:dyDescent="0.2">
      <c r="AA100"/>
    </row>
    <row r="101" spans="27:27" ht="12.75" customHeight="1" x14ac:dyDescent="0.2">
      <c r="AA101"/>
    </row>
    <row r="102" spans="27:27" ht="12.75" customHeight="1" x14ac:dyDescent="0.2">
      <c r="AA102"/>
    </row>
    <row r="103" spans="27:27" ht="12.75" customHeight="1" x14ac:dyDescent="0.2">
      <c r="AA103"/>
    </row>
    <row r="104" spans="27:27" ht="12.75" customHeight="1" x14ac:dyDescent="0.2">
      <c r="AA104"/>
    </row>
    <row r="105" spans="27:27" ht="12.75" customHeight="1" x14ac:dyDescent="0.2">
      <c r="AA105"/>
    </row>
    <row r="106" spans="27:27" ht="12.75" customHeight="1" x14ac:dyDescent="0.2">
      <c r="AA106"/>
    </row>
    <row r="107" spans="27:27" ht="12.75" customHeight="1" x14ac:dyDescent="0.2">
      <c r="AA107"/>
    </row>
    <row r="108" spans="27:27" ht="12.75" customHeight="1" x14ac:dyDescent="0.2">
      <c r="AA108"/>
    </row>
    <row r="109" spans="27:27" ht="12.75" customHeight="1" x14ac:dyDescent="0.2">
      <c r="AA109"/>
    </row>
    <row r="110" spans="27:27" ht="12.75" customHeight="1" x14ac:dyDescent="0.2">
      <c r="AA110"/>
    </row>
    <row r="111" spans="27:27" ht="12.75" customHeight="1" x14ac:dyDescent="0.2">
      <c r="AA111"/>
    </row>
    <row r="112" spans="27:27" ht="12.75" customHeight="1" x14ac:dyDescent="0.2">
      <c r="AA112"/>
    </row>
    <row r="113" spans="27:27" ht="12.75" customHeight="1" x14ac:dyDescent="0.2">
      <c r="AA113"/>
    </row>
    <row r="114" spans="27:27" ht="12.75" customHeight="1" x14ac:dyDescent="0.2">
      <c r="AA114"/>
    </row>
    <row r="115" spans="27:27" ht="12.75" customHeight="1" x14ac:dyDescent="0.2">
      <c r="AA115"/>
    </row>
    <row r="116" spans="27:27" ht="12.75" customHeight="1" x14ac:dyDescent="0.2">
      <c r="AA116"/>
    </row>
    <row r="117" spans="27:27" ht="12.75" customHeight="1" x14ac:dyDescent="0.2">
      <c r="AA117"/>
    </row>
    <row r="118" spans="27:27" ht="12.75" customHeight="1" x14ac:dyDescent="0.2">
      <c r="AA118"/>
    </row>
    <row r="119" spans="27:27" ht="12.75" customHeight="1" x14ac:dyDescent="0.2">
      <c r="AA119"/>
    </row>
    <row r="120" spans="27:27" ht="12.75" customHeight="1" x14ac:dyDescent="0.2">
      <c r="AA120"/>
    </row>
    <row r="121" spans="27:27" ht="12.75" customHeight="1" x14ac:dyDescent="0.2">
      <c r="AA121"/>
    </row>
    <row r="122" spans="27:27" ht="12.75" customHeight="1" x14ac:dyDescent="0.2">
      <c r="AA122"/>
    </row>
    <row r="123" spans="27:27" ht="12.75" customHeight="1" x14ac:dyDescent="0.2">
      <c r="AA123"/>
    </row>
    <row r="124" spans="27:27" ht="12.75" customHeight="1" x14ac:dyDescent="0.2">
      <c r="AA124"/>
    </row>
    <row r="125" spans="27:27" ht="12.75" customHeight="1" x14ac:dyDescent="0.2">
      <c r="AA125"/>
    </row>
    <row r="126" spans="27:27" ht="12.75" customHeight="1" x14ac:dyDescent="0.2">
      <c r="AA126"/>
    </row>
    <row r="127" spans="27:27" ht="12.75" customHeight="1" x14ac:dyDescent="0.2">
      <c r="AA127"/>
    </row>
    <row r="128" spans="27:27" ht="12.75" customHeight="1" x14ac:dyDescent="0.2">
      <c r="AA128"/>
    </row>
    <row r="129" spans="27:27" ht="12.75" customHeight="1" x14ac:dyDescent="0.2">
      <c r="AA129"/>
    </row>
    <row r="130" spans="27:27" ht="12.75" customHeight="1" x14ac:dyDescent="0.2">
      <c r="AA130"/>
    </row>
    <row r="131" spans="27:27" ht="12.75" customHeight="1" x14ac:dyDescent="0.2">
      <c r="AA131"/>
    </row>
    <row r="132" spans="27:27" ht="12.75" customHeight="1" x14ac:dyDescent="0.2">
      <c r="AA132"/>
    </row>
    <row r="133" spans="27:27" ht="12.75" customHeight="1" x14ac:dyDescent="0.2">
      <c r="AA133"/>
    </row>
    <row r="134" spans="27:27" ht="12.75" customHeight="1" x14ac:dyDescent="0.2">
      <c r="AA134"/>
    </row>
    <row r="135" spans="27:27" ht="12.75" customHeight="1" x14ac:dyDescent="0.2">
      <c r="AA135"/>
    </row>
    <row r="136" spans="27:27" ht="12.75" customHeight="1" x14ac:dyDescent="0.2">
      <c r="AA136"/>
    </row>
    <row r="137" spans="27:27" ht="12.75" customHeight="1" x14ac:dyDescent="0.2">
      <c r="AA137"/>
    </row>
    <row r="138" spans="27:27" ht="12.75" customHeight="1" x14ac:dyDescent="0.2">
      <c r="AA138"/>
    </row>
    <row r="139" spans="27:27" ht="12.75" customHeight="1" x14ac:dyDescent="0.2">
      <c r="AA139"/>
    </row>
    <row r="140" spans="27:27" ht="12.75" customHeight="1" x14ac:dyDescent="0.2">
      <c r="AA140"/>
    </row>
    <row r="141" spans="27:27" ht="12.75" customHeight="1" x14ac:dyDescent="0.2">
      <c r="AA141"/>
    </row>
    <row r="142" spans="27:27" ht="12.75" customHeight="1" x14ac:dyDescent="0.2">
      <c r="AA142"/>
    </row>
    <row r="143" spans="27:27" ht="12.75" customHeight="1" x14ac:dyDescent="0.2">
      <c r="AA143"/>
    </row>
    <row r="144" spans="27:27" ht="12.75" customHeight="1" x14ac:dyDescent="0.2">
      <c r="AA144"/>
    </row>
    <row r="145" spans="27:27" ht="12.75" customHeight="1" x14ac:dyDescent="0.2">
      <c r="AA145"/>
    </row>
    <row r="146" spans="27:27" ht="12.75" customHeight="1" x14ac:dyDescent="0.2">
      <c r="AA146"/>
    </row>
    <row r="147" spans="27:27" ht="12.75" customHeight="1" x14ac:dyDescent="0.2">
      <c r="AA147"/>
    </row>
    <row r="148" spans="27:27" ht="12.75" customHeight="1" x14ac:dyDescent="0.2">
      <c r="AA148"/>
    </row>
    <row r="149" spans="27:27" ht="12.75" customHeight="1" x14ac:dyDescent="0.2">
      <c r="AA149"/>
    </row>
    <row r="150" spans="27:27" ht="12.75" customHeight="1" x14ac:dyDescent="0.2">
      <c r="AA150"/>
    </row>
    <row r="151" spans="27:27" ht="12.75" customHeight="1" x14ac:dyDescent="0.2">
      <c r="AA151"/>
    </row>
    <row r="152" spans="27:27" ht="12.75" customHeight="1" x14ac:dyDescent="0.2">
      <c r="AA152"/>
    </row>
    <row r="153" spans="27:27" ht="12.75" customHeight="1" x14ac:dyDescent="0.2">
      <c r="AA153"/>
    </row>
    <row r="154" spans="27:27" ht="12.75" customHeight="1" x14ac:dyDescent="0.2">
      <c r="AA154"/>
    </row>
    <row r="155" spans="27:27" ht="12.75" customHeight="1" x14ac:dyDescent="0.2">
      <c r="AA155"/>
    </row>
    <row r="156" spans="27:27" ht="12.75" customHeight="1" x14ac:dyDescent="0.2">
      <c r="AA156"/>
    </row>
    <row r="157" spans="27:27" ht="12.75" customHeight="1" x14ac:dyDescent="0.2">
      <c r="AA157"/>
    </row>
    <row r="158" spans="27:27" ht="12.75" customHeight="1" x14ac:dyDescent="0.2">
      <c r="AA158"/>
    </row>
    <row r="159" spans="27:27" ht="12.75" customHeight="1" x14ac:dyDescent="0.2">
      <c r="AA159"/>
    </row>
    <row r="160" spans="27:27" ht="12.75" customHeight="1" x14ac:dyDescent="0.2">
      <c r="AA160"/>
    </row>
    <row r="161" spans="27:27" ht="12.75" customHeight="1" x14ac:dyDescent="0.2">
      <c r="AA161"/>
    </row>
    <row r="162" spans="27:27" ht="12.75" customHeight="1" x14ac:dyDescent="0.2">
      <c r="AA162"/>
    </row>
    <row r="163" spans="27:27" ht="12.75" customHeight="1" x14ac:dyDescent="0.2">
      <c r="AA163"/>
    </row>
    <row r="164" spans="27:27" ht="12.75" customHeight="1" x14ac:dyDescent="0.2">
      <c r="AA164"/>
    </row>
    <row r="165" spans="27:27" ht="12.75" customHeight="1" x14ac:dyDescent="0.2">
      <c r="AA165"/>
    </row>
    <row r="166" spans="27:27" ht="12.75" customHeight="1" x14ac:dyDescent="0.2">
      <c r="AA166"/>
    </row>
    <row r="167" spans="27:27" ht="12.75" customHeight="1" x14ac:dyDescent="0.2">
      <c r="AA167"/>
    </row>
    <row r="168" spans="27:27" ht="12.75" customHeight="1" x14ac:dyDescent="0.2">
      <c r="AA168"/>
    </row>
    <row r="169" spans="27:27" ht="12.75" customHeight="1" x14ac:dyDescent="0.2">
      <c r="AA169"/>
    </row>
    <row r="170" spans="27:27" ht="12.75" customHeight="1" x14ac:dyDescent="0.2">
      <c r="AA170"/>
    </row>
    <row r="171" spans="27:27" ht="12.75" customHeight="1" x14ac:dyDescent="0.2">
      <c r="AA171"/>
    </row>
    <row r="172" spans="27:27" ht="12.75" customHeight="1" x14ac:dyDescent="0.2">
      <c r="AA172"/>
    </row>
    <row r="173" spans="27:27" ht="12.75" customHeight="1" x14ac:dyDescent="0.2">
      <c r="AA173"/>
    </row>
    <row r="174" spans="27:27" ht="12.75" customHeight="1" x14ac:dyDescent="0.2">
      <c r="AA174"/>
    </row>
    <row r="175" spans="27:27" ht="12.75" customHeight="1" x14ac:dyDescent="0.2">
      <c r="AA175"/>
    </row>
    <row r="176" spans="27:27" ht="12.75" customHeight="1" x14ac:dyDescent="0.2">
      <c r="AA176"/>
    </row>
    <row r="177" spans="27:27" ht="12.75" customHeight="1" x14ac:dyDescent="0.2">
      <c r="AA177"/>
    </row>
    <row r="178" spans="27:27" ht="12.75" customHeight="1" x14ac:dyDescent="0.2">
      <c r="AA178"/>
    </row>
    <row r="179" spans="27:27" ht="12.75" customHeight="1" x14ac:dyDescent="0.2">
      <c r="AA179"/>
    </row>
    <row r="180" spans="27:27" ht="12.75" customHeight="1" x14ac:dyDescent="0.2">
      <c r="AA180"/>
    </row>
    <row r="181" spans="27:27" ht="12.75" customHeight="1" x14ac:dyDescent="0.2">
      <c r="AA181"/>
    </row>
    <row r="182" spans="27:27" ht="12.75" customHeight="1" x14ac:dyDescent="0.2">
      <c r="AA182"/>
    </row>
    <row r="183" spans="27:27" ht="12.75" customHeight="1" x14ac:dyDescent="0.2">
      <c r="AA183"/>
    </row>
    <row r="184" spans="27:27" ht="12.75" customHeight="1" x14ac:dyDescent="0.2">
      <c r="AA184"/>
    </row>
    <row r="185" spans="27:27" ht="12.75" customHeight="1" x14ac:dyDescent="0.2">
      <c r="AA185"/>
    </row>
    <row r="186" spans="27:27" ht="12.75" customHeight="1" x14ac:dyDescent="0.2">
      <c r="AA186"/>
    </row>
    <row r="187" spans="27:27" ht="12.75" customHeight="1" x14ac:dyDescent="0.2">
      <c r="AA187"/>
    </row>
    <row r="188" spans="27:27" ht="12.75" customHeight="1" x14ac:dyDescent="0.2">
      <c r="AA188"/>
    </row>
    <row r="189" spans="27:27" ht="12.75" customHeight="1" x14ac:dyDescent="0.2">
      <c r="AA189"/>
    </row>
    <row r="190" spans="27:27" ht="12.75" customHeight="1" x14ac:dyDescent="0.2">
      <c r="AA190"/>
    </row>
    <row r="191" spans="27:27" ht="12.75" customHeight="1" x14ac:dyDescent="0.2">
      <c r="AA191"/>
    </row>
    <row r="192" spans="27:27" ht="12.75" customHeight="1" x14ac:dyDescent="0.2">
      <c r="AA192"/>
    </row>
    <row r="193" spans="27:27" ht="12.75" customHeight="1" x14ac:dyDescent="0.2">
      <c r="AA193"/>
    </row>
    <row r="194" spans="27:27" ht="12.75" customHeight="1" x14ac:dyDescent="0.2">
      <c r="AA194"/>
    </row>
    <row r="195" spans="27:27" ht="12.75" customHeight="1" x14ac:dyDescent="0.2">
      <c r="AA195"/>
    </row>
    <row r="196" spans="27:27" ht="12.75" customHeight="1" x14ac:dyDescent="0.2">
      <c r="AA196"/>
    </row>
    <row r="197" spans="27:27" ht="12.75" customHeight="1" x14ac:dyDescent="0.2">
      <c r="AA197"/>
    </row>
    <row r="198" spans="27:27" ht="12.75" customHeight="1" x14ac:dyDescent="0.2">
      <c r="AA198"/>
    </row>
    <row r="199" spans="27:27" ht="12.75" customHeight="1" x14ac:dyDescent="0.2">
      <c r="AA199"/>
    </row>
    <row r="200" spans="27:27" ht="12.75" customHeight="1" x14ac:dyDescent="0.2">
      <c r="AA200"/>
    </row>
    <row r="201" spans="27:27" ht="12.75" customHeight="1" x14ac:dyDescent="0.2">
      <c r="AA201"/>
    </row>
    <row r="202" spans="27:27" ht="12.75" customHeight="1" x14ac:dyDescent="0.2">
      <c r="AA202"/>
    </row>
    <row r="203" spans="27:27" ht="12.75" customHeight="1" x14ac:dyDescent="0.2">
      <c r="AA203"/>
    </row>
    <row r="204" spans="27:27" ht="12.75" customHeight="1" x14ac:dyDescent="0.2">
      <c r="AA204"/>
    </row>
    <row r="205" spans="27:27" ht="12.75" customHeight="1" x14ac:dyDescent="0.2">
      <c r="AA205"/>
    </row>
    <row r="206" spans="27:27" ht="12.75" customHeight="1" x14ac:dyDescent="0.2">
      <c r="AA206"/>
    </row>
    <row r="207" spans="27:27" ht="12.75" customHeight="1" x14ac:dyDescent="0.2">
      <c r="AA207"/>
    </row>
    <row r="208" spans="27:27" ht="12.75" customHeight="1" x14ac:dyDescent="0.2">
      <c r="AA208"/>
    </row>
    <row r="209" spans="27:27" ht="12.75" customHeight="1" x14ac:dyDescent="0.2">
      <c r="AA209"/>
    </row>
    <row r="210" spans="27:27" ht="12.75" customHeight="1" x14ac:dyDescent="0.2">
      <c r="AA210"/>
    </row>
    <row r="211" spans="27:27" ht="12.75" customHeight="1" x14ac:dyDescent="0.2">
      <c r="AA211"/>
    </row>
    <row r="212" spans="27:27" ht="12.75" customHeight="1" x14ac:dyDescent="0.2">
      <c r="AA212"/>
    </row>
    <row r="213" spans="27:27" ht="12.75" customHeight="1" x14ac:dyDescent="0.2">
      <c r="AA213"/>
    </row>
    <row r="214" spans="27:27" ht="12.75" customHeight="1" x14ac:dyDescent="0.2">
      <c r="AA214"/>
    </row>
    <row r="215" spans="27:27" ht="12.75" customHeight="1" x14ac:dyDescent="0.2">
      <c r="AA215"/>
    </row>
    <row r="216" spans="27:27" ht="12.75" customHeight="1" x14ac:dyDescent="0.2">
      <c r="AA216"/>
    </row>
    <row r="217" spans="27:27" ht="12.75" customHeight="1" x14ac:dyDescent="0.2">
      <c r="AA217"/>
    </row>
    <row r="218" spans="27:27" ht="12.75" customHeight="1" x14ac:dyDescent="0.2">
      <c r="AA218"/>
    </row>
    <row r="219" spans="27:27" ht="12.75" customHeight="1" x14ac:dyDescent="0.2">
      <c r="AA219"/>
    </row>
    <row r="220" spans="27:27" ht="12.75" customHeight="1" x14ac:dyDescent="0.2">
      <c r="AA220"/>
    </row>
    <row r="221" spans="27:27" ht="12.75" customHeight="1" x14ac:dyDescent="0.2">
      <c r="AA221"/>
    </row>
    <row r="222" spans="27:27" ht="12.75" customHeight="1" x14ac:dyDescent="0.2">
      <c r="AA222"/>
    </row>
    <row r="223" spans="27:27" ht="12.75" customHeight="1" x14ac:dyDescent="0.2">
      <c r="AA223"/>
    </row>
    <row r="224" spans="27:27" ht="12.75" customHeight="1" x14ac:dyDescent="0.2">
      <c r="AA224"/>
    </row>
    <row r="225" spans="27:27" ht="12.75" customHeight="1" x14ac:dyDescent="0.2">
      <c r="AA225"/>
    </row>
    <row r="226" spans="27:27" ht="12.75" customHeight="1" x14ac:dyDescent="0.2">
      <c r="AA226"/>
    </row>
    <row r="227" spans="27:27" ht="12.75" customHeight="1" x14ac:dyDescent="0.2">
      <c r="AA227"/>
    </row>
    <row r="228" spans="27:27" ht="12.75" customHeight="1" x14ac:dyDescent="0.2">
      <c r="AA228"/>
    </row>
    <row r="229" spans="27:27" ht="12.75" customHeight="1" x14ac:dyDescent="0.2">
      <c r="AA229"/>
    </row>
    <row r="230" spans="27:27" ht="12.75" customHeight="1" x14ac:dyDescent="0.2">
      <c r="AA230"/>
    </row>
    <row r="231" spans="27:27" ht="12.75" customHeight="1" x14ac:dyDescent="0.2">
      <c r="AA231"/>
    </row>
    <row r="232" spans="27:27" ht="12.75" customHeight="1" x14ac:dyDescent="0.2">
      <c r="AA232"/>
    </row>
    <row r="233" spans="27:27" ht="12.75" customHeight="1" x14ac:dyDescent="0.2">
      <c r="AA233"/>
    </row>
    <row r="234" spans="27:27" ht="12.75" customHeight="1" x14ac:dyDescent="0.2">
      <c r="AA234"/>
    </row>
    <row r="235" spans="27:27" ht="12.75" customHeight="1" x14ac:dyDescent="0.2">
      <c r="AA235"/>
    </row>
    <row r="236" spans="27:27" ht="12.75" customHeight="1" x14ac:dyDescent="0.2">
      <c r="AA236"/>
    </row>
    <row r="237" spans="27:27" ht="12.75" customHeight="1" x14ac:dyDescent="0.2">
      <c r="AA237"/>
    </row>
    <row r="238" spans="27:27" ht="12.75" customHeight="1" x14ac:dyDescent="0.2">
      <c r="AA238"/>
    </row>
    <row r="239" spans="27:27" ht="12.75" customHeight="1" x14ac:dyDescent="0.2">
      <c r="AA239"/>
    </row>
    <row r="240" spans="27:27" ht="12.75" customHeight="1" x14ac:dyDescent="0.2">
      <c r="AA240"/>
    </row>
    <row r="241" spans="27:27" ht="12.75" customHeight="1" x14ac:dyDescent="0.2">
      <c r="AA241"/>
    </row>
    <row r="242" spans="27:27" ht="12.75" customHeight="1" x14ac:dyDescent="0.2">
      <c r="AA242"/>
    </row>
    <row r="243" spans="27:27" ht="12.75" customHeight="1" x14ac:dyDescent="0.2">
      <c r="AA243"/>
    </row>
    <row r="244" spans="27:27" ht="12.75" customHeight="1" x14ac:dyDescent="0.2">
      <c r="AA244"/>
    </row>
    <row r="245" spans="27:27" ht="12.75" customHeight="1" x14ac:dyDescent="0.2">
      <c r="AA245"/>
    </row>
    <row r="246" spans="27:27" ht="12.75" customHeight="1" x14ac:dyDescent="0.2">
      <c r="AA246"/>
    </row>
    <row r="247" spans="27:27" ht="12.75" customHeight="1" x14ac:dyDescent="0.2">
      <c r="AA247"/>
    </row>
    <row r="248" spans="27:27" ht="12.75" customHeight="1" x14ac:dyDescent="0.2">
      <c r="AA248"/>
    </row>
    <row r="249" spans="27:27" ht="12.75" customHeight="1" x14ac:dyDescent="0.2">
      <c r="AA249"/>
    </row>
    <row r="250" spans="27:27" ht="12.75" customHeight="1" x14ac:dyDescent="0.2">
      <c r="AA250"/>
    </row>
    <row r="251" spans="27:27" ht="12.75" customHeight="1" x14ac:dyDescent="0.2">
      <c r="AA251"/>
    </row>
    <row r="252" spans="27:27" ht="12.75" customHeight="1" x14ac:dyDescent="0.2">
      <c r="AA252"/>
    </row>
    <row r="253" spans="27:27" ht="12.75" customHeight="1" x14ac:dyDescent="0.2">
      <c r="AA253"/>
    </row>
    <row r="254" spans="27:27" ht="12.75" customHeight="1" x14ac:dyDescent="0.2">
      <c r="AA254"/>
    </row>
    <row r="255" spans="27:27" ht="12.75" customHeight="1" x14ac:dyDescent="0.2">
      <c r="AA255"/>
    </row>
    <row r="256" spans="27:27" ht="12.75" customHeight="1" x14ac:dyDescent="0.2">
      <c r="AA256"/>
    </row>
    <row r="257" spans="27:27" ht="12.75" customHeight="1" x14ac:dyDescent="0.2">
      <c r="AA257"/>
    </row>
    <row r="258" spans="27:27" ht="12.75" customHeight="1" x14ac:dyDescent="0.2">
      <c r="AA258"/>
    </row>
    <row r="259" spans="27:27" ht="12.75" customHeight="1" x14ac:dyDescent="0.2">
      <c r="AA259"/>
    </row>
    <row r="260" spans="27:27" ht="12.75" customHeight="1" x14ac:dyDescent="0.2">
      <c r="AA260"/>
    </row>
    <row r="261" spans="27:27" ht="12.75" customHeight="1" x14ac:dyDescent="0.2">
      <c r="AA261"/>
    </row>
    <row r="262" spans="27:27" ht="12.75" customHeight="1" x14ac:dyDescent="0.2">
      <c r="AA262"/>
    </row>
    <row r="263" spans="27:27" ht="12.75" customHeight="1" x14ac:dyDescent="0.2">
      <c r="AA263"/>
    </row>
    <row r="264" spans="27:27" ht="12.75" customHeight="1" x14ac:dyDescent="0.2">
      <c r="AA264"/>
    </row>
    <row r="265" spans="27:27" ht="12.75" customHeight="1" x14ac:dyDescent="0.2">
      <c r="AA265"/>
    </row>
    <row r="266" spans="27:27" ht="12.75" customHeight="1" x14ac:dyDescent="0.2">
      <c r="AA266"/>
    </row>
    <row r="267" spans="27:27" ht="12.75" customHeight="1" x14ac:dyDescent="0.2">
      <c r="AA267"/>
    </row>
    <row r="268" spans="27:27" ht="12.75" customHeight="1" x14ac:dyDescent="0.2">
      <c r="AA268"/>
    </row>
    <row r="269" spans="27:27" ht="12.75" customHeight="1" x14ac:dyDescent="0.2">
      <c r="AA269"/>
    </row>
    <row r="270" spans="27:27" ht="12.75" customHeight="1" x14ac:dyDescent="0.2">
      <c r="AA270"/>
    </row>
    <row r="271" spans="27:27" ht="12.75" customHeight="1" x14ac:dyDescent="0.2">
      <c r="AA271"/>
    </row>
    <row r="272" spans="27:27" ht="12.75" customHeight="1" x14ac:dyDescent="0.2">
      <c r="AA272"/>
    </row>
    <row r="273" spans="27:27" ht="12.75" customHeight="1" x14ac:dyDescent="0.2">
      <c r="AA273"/>
    </row>
    <row r="274" spans="27:27" ht="12.75" customHeight="1" x14ac:dyDescent="0.2">
      <c r="AA274"/>
    </row>
    <row r="275" spans="27:27" ht="12.75" customHeight="1" x14ac:dyDescent="0.2">
      <c r="AA275"/>
    </row>
    <row r="276" spans="27:27" ht="12.75" customHeight="1" x14ac:dyDescent="0.2">
      <c r="AA276"/>
    </row>
    <row r="277" spans="27:27" ht="12.75" customHeight="1" x14ac:dyDescent="0.2">
      <c r="AA277"/>
    </row>
    <row r="278" spans="27:27" ht="12.75" customHeight="1" x14ac:dyDescent="0.2">
      <c r="AA278"/>
    </row>
    <row r="279" spans="27:27" ht="12.75" customHeight="1" x14ac:dyDescent="0.2">
      <c r="AA279"/>
    </row>
    <row r="280" spans="27:27" ht="12.75" customHeight="1" x14ac:dyDescent="0.2">
      <c r="AA280"/>
    </row>
    <row r="281" spans="27:27" ht="12.75" customHeight="1" x14ac:dyDescent="0.2">
      <c r="AA281"/>
    </row>
    <row r="282" spans="27:27" ht="12.75" customHeight="1" x14ac:dyDescent="0.2">
      <c r="AA282"/>
    </row>
    <row r="283" spans="27:27" ht="12.75" customHeight="1" x14ac:dyDescent="0.2">
      <c r="AA283"/>
    </row>
    <row r="284" spans="27:27" ht="12.75" customHeight="1" x14ac:dyDescent="0.2">
      <c r="AA284"/>
    </row>
    <row r="285" spans="27:27" ht="12.75" customHeight="1" x14ac:dyDescent="0.2">
      <c r="AA285"/>
    </row>
    <row r="286" spans="27:27" ht="12.75" customHeight="1" x14ac:dyDescent="0.2">
      <c r="AA286"/>
    </row>
    <row r="287" spans="27:27" ht="12.75" customHeight="1" x14ac:dyDescent="0.2">
      <c r="AA287"/>
    </row>
    <row r="288" spans="27:27" ht="12.75" customHeight="1" x14ac:dyDescent="0.2">
      <c r="AA288"/>
    </row>
    <row r="289" spans="27:27" ht="12.75" customHeight="1" x14ac:dyDescent="0.2">
      <c r="AA289"/>
    </row>
    <row r="290" spans="27:27" ht="12.75" customHeight="1" x14ac:dyDescent="0.2">
      <c r="AA290"/>
    </row>
    <row r="291" spans="27:27" ht="12.75" customHeight="1" x14ac:dyDescent="0.2">
      <c r="AA291"/>
    </row>
    <row r="292" spans="27:27" ht="12.75" customHeight="1" x14ac:dyDescent="0.2">
      <c r="AA292"/>
    </row>
  </sheetData>
  <phoneticPr fontId="6" type="noConversion"/>
  <pageMargins left="0.70866141732283472" right="0.15748031496062992" top="0.98425196850393704" bottom="0.55118110236220474" header="0.51181102362204722" footer="0.51181102362204722"/>
  <pageSetup paperSize="9" scale="72" orientation="portrait" r:id="rId1"/>
  <headerFooter alignWithMargins="0">
    <oddHeader>&amp;R&amp;"Arial,Fet"REGIONAL STATISTIK</odd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Blad41">
    <tabColor rgb="FF00B050"/>
    <pageSetUpPr fitToPage="1"/>
  </sheetPr>
  <dimension ref="A1:AB83"/>
  <sheetViews>
    <sheetView showGridLines="0" zoomScaleNormal="100" workbookViewId="0"/>
  </sheetViews>
  <sheetFormatPr defaultColWidth="9.140625" defaultRowHeight="12.75" customHeight="1" x14ac:dyDescent="0.2"/>
  <cols>
    <col min="1" max="1" width="23.28515625" style="2" customWidth="1"/>
    <col min="2" max="2" width="16.7109375" style="2" customWidth="1"/>
    <col min="3" max="3" width="15.28515625" style="2" customWidth="1"/>
    <col min="4" max="4" width="9.85546875" style="2" customWidth="1"/>
    <col min="5" max="5" width="11.42578125" style="2" customWidth="1"/>
    <col min="6" max="6" width="12" style="2" customWidth="1"/>
    <col min="7" max="7" width="13.85546875" style="2" customWidth="1"/>
    <col min="8" max="8" width="9.85546875" style="10" customWidth="1"/>
    <col min="9" max="9" width="11.28515625" style="10" customWidth="1"/>
    <col min="10" max="10" width="10.85546875" style="2" customWidth="1"/>
    <col min="11" max="11" width="9.140625" style="2"/>
    <col min="12" max="28" width="8.7109375" customWidth="1"/>
    <col min="29" max="16384" width="9.140625" style="2"/>
  </cols>
  <sheetData>
    <row r="1" spans="1:28" ht="12.75" customHeight="1" x14ac:dyDescent="0.2">
      <c r="J1" s="39"/>
    </row>
    <row r="2" spans="1:28" ht="12.75" customHeight="1" x14ac:dyDescent="0.2">
      <c r="A2" s="108" t="s">
        <v>245</v>
      </c>
    </row>
    <row r="3" spans="1:28" ht="12.75" customHeight="1" x14ac:dyDescent="0.2">
      <c r="A3" s="5" t="s">
        <v>617</v>
      </c>
    </row>
    <row r="4" spans="1:28" ht="12.75" customHeight="1" x14ac:dyDescent="0.2">
      <c r="A4" s="4" t="s">
        <v>629</v>
      </c>
    </row>
    <row r="5" spans="1:28" ht="12.75" customHeight="1" x14ac:dyDescent="0.2">
      <c r="A5" s="15"/>
      <c r="B5" s="15"/>
      <c r="C5" s="15"/>
      <c r="D5" s="15"/>
      <c r="E5" s="15"/>
      <c r="F5" s="15"/>
      <c r="G5" s="15"/>
      <c r="H5" s="20"/>
      <c r="I5" s="20"/>
      <c r="J5" s="15"/>
    </row>
    <row r="6" spans="1:28" s="104" customFormat="1" x14ac:dyDescent="0.2">
      <c r="A6" s="104" t="s">
        <v>208</v>
      </c>
      <c r="B6" s="41" t="s">
        <v>43</v>
      </c>
      <c r="C6" s="41" t="s">
        <v>45</v>
      </c>
      <c r="D6" s="41" t="s">
        <v>38</v>
      </c>
      <c r="E6" s="41" t="s">
        <v>401</v>
      </c>
      <c r="F6" s="41" t="s">
        <v>402</v>
      </c>
      <c r="G6" s="41" t="s">
        <v>44</v>
      </c>
      <c r="H6" s="41" t="s">
        <v>630</v>
      </c>
      <c r="I6" s="41" t="s">
        <v>131</v>
      </c>
      <c r="J6" s="41" t="s">
        <v>15</v>
      </c>
      <c r="L6"/>
      <c r="M6"/>
      <c r="N6"/>
      <c r="O6"/>
      <c r="P6"/>
      <c r="Q6"/>
      <c r="R6"/>
      <c r="S6"/>
      <c r="T6"/>
      <c r="U6"/>
      <c r="V6"/>
      <c r="W6"/>
      <c r="X6"/>
      <c r="Y6"/>
      <c r="Z6"/>
      <c r="AA6"/>
      <c r="AB6"/>
    </row>
    <row r="7" spans="1:28" s="16" customFormat="1" ht="12.75" customHeight="1" x14ac:dyDescent="0.2">
      <c r="A7" s="87"/>
      <c r="B7" s="106"/>
      <c r="C7" s="106"/>
      <c r="D7" s="78"/>
      <c r="E7" s="90"/>
      <c r="F7" s="90"/>
      <c r="G7" s="90"/>
      <c r="H7" s="417"/>
      <c r="I7" s="417"/>
      <c r="J7" s="106"/>
      <c r="L7"/>
      <c r="M7"/>
      <c r="N7"/>
      <c r="O7"/>
      <c r="P7"/>
      <c r="Q7"/>
      <c r="R7"/>
      <c r="S7"/>
      <c r="T7"/>
      <c r="U7"/>
      <c r="V7"/>
      <c r="W7"/>
      <c r="X7"/>
      <c r="Y7"/>
      <c r="Z7"/>
      <c r="AA7"/>
      <c r="AB7"/>
    </row>
    <row r="8" spans="1:28" s="13" customFormat="1" ht="12.75" customHeight="1" x14ac:dyDescent="0.2">
      <c r="A8" s="215" t="s">
        <v>367</v>
      </c>
      <c r="B8" s="216">
        <v>45521</v>
      </c>
      <c r="C8" s="216">
        <v>45870</v>
      </c>
      <c r="D8" s="216">
        <v>2150</v>
      </c>
      <c r="E8" s="216">
        <v>5158</v>
      </c>
      <c r="F8" s="216">
        <v>12164</v>
      </c>
      <c r="G8" s="216">
        <v>472</v>
      </c>
      <c r="H8" s="216">
        <v>1107</v>
      </c>
      <c r="I8" s="216">
        <v>11</v>
      </c>
      <c r="J8" s="216">
        <v>112453</v>
      </c>
      <c r="K8"/>
      <c r="L8"/>
      <c r="M8"/>
      <c r="N8"/>
      <c r="O8"/>
      <c r="P8"/>
      <c r="Q8"/>
      <c r="R8"/>
      <c r="S8"/>
      <c r="T8"/>
      <c r="U8"/>
      <c r="V8"/>
      <c r="W8"/>
      <c r="X8"/>
      <c r="Y8"/>
    </row>
    <row r="9" spans="1:28" s="13" customFormat="1" ht="12.75" customHeight="1" x14ac:dyDescent="0.2">
      <c r="A9" s="218" t="s">
        <v>368</v>
      </c>
      <c r="B9" s="64">
        <v>4669</v>
      </c>
      <c r="C9" s="64">
        <v>3637</v>
      </c>
      <c r="D9" s="64">
        <v>207</v>
      </c>
      <c r="E9" s="64">
        <v>785</v>
      </c>
      <c r="F9" s="64">
        <v>489</v>
      </c>
      <c r="G9" s="64">
        <v>88</v>
      </c>
      <c r="H9" s="64">
        <v>74</v>
      </c>
      <c r="I9" s="64">
        <v>2</v>
      </c>
      <c r="J9" s="64">
        <v>9951</v>
      </c>
      <c r="K9"/>
      <c r="L9"/>
      <c r="M9"/>
      <c r="N9"/>
      <c r="O9"/>
      <c r="P9"/>
      <c r="Q9"/>
      <c r="R9"/>
      <c r="S9"/>
      <c r="T9"/>
      <c r="U9"/>
      <c r="V9"/>
      <c r="W9"/>
      <c r="X9"/>
      <c r="Y9"/>
    </row>
    <row r="10" spans="1:28" s="13" customFormat="1" ht="12.75" customHeight="1" x14ac:dyDescent="0.2">
      <c r="A10" s="218" t="s">
        <v>369</v>
      </c>
      <c r="B10" s="64">
        <v>4401</v>
      </c>
      <c r="C10" s="64">
        <v>2664</v>
      </c>
      <c r="D10" s="64">
        <v>141</v>
      </c>
      <c r="E10" s="64">
        <v>531</v>
      </c>
      <c r="F10" s="64">
        <v>223</v>
      </c>
      <c r="G10" s="64">
        <v>20</v>
      </c>
      <c r="H10" s="64">
        <v>104</v>
      </c>
      <c r="I10" s="64">
        <v>0</v>
      </c>
      <c r="J10" s="64">
        <v>8084</v>
      </c>
      <c r="K10"/>
      <c r="L10"/>
      <c r="M10"/>
      <c r="N10"/>
      <c r="O10"/>
      <c r="P10"/>
      <c r="Q10"/>
      <c r="R10"/>
      <c r="S10"/>
      <c r="T10"/>
      <c r="U10"/>
      <c r="V10"/>
      <c r="W10"/>
      <c r="X10"/>
      <c r="Y10"/>
    </row>
    <row r="11" spans="1:28" s="13" customFormat="1" ht="12.75" customHeight="1" x14ac:dyDescent="0.2">
      <c r="A11" s="218" t="s">
        <v>370</v>
      </c>
      <c r="B11" s="64">
        <v>7343</v>
      </c>
      <c r="C11" s="64">
        <v>4423</v>
      </c>
      <c r="D11" s="64">
        <v>276</v>
      </c>
      <c r="E11" s="64">
        <v>1100</v>
      </c>
      <c r="F11" s="64">
        <v>582</v>
      </c>
      <c r="G11" s="64">
        <v>51</v>
      </c>
      <c r="H11" s="64">
        <v>84</v>
      </c>
      <c r="I11" s="64">
        <v>2</v>
      </c>
      <c r="J11" s="64">
        <v>13861</v>
      </c>
      <c r="K11"/>
      <c r="L11"/>
      <c r="M11"/>
      <c r="N11"/>
      <c r="O11"/>
      <c r="P11"/>
      <c r="Q11"/>
      <c r="R11"/>
      <c r="S11"/>
      <c r="T11"/>
      <c r="U11"/>
      <c r="V11"/>
      <c r="W11"/>
      <c r="X11"/>
      <c r="Y11"/>
    </row>
    <row r="12" spans="1:28" s="13" customFormat="1" ht="12.75" customHeight="1" x14ac:dyDescent="0.2">
      <c r="A12" s="218" t="s">
        <v>371</v>
      </c>
      <c r="B12" s="64">
        <v>6879</v>
      </c>
      <c r="C12" s="64">
        <v>5174</v>
      </c>
      <c r="D12" s="64">
        <v>236</v>
      </c>
      <c r="E12" s="64">
        <v>699</v>
      </c>
      <c r="F12" s="64">
        <v>501</v>
      </c>
      <c r="G12" s="64">
        <v>11</v>
      </c>
      <c r="H12" s="64">
        <v>94</v>
      </c>
      <c r="I12" s="64">
        <v>1</v>
      </c>
      <c r="J12" s="64">
        <v>13595</v>
      </c>
      <c r="K12"/>
      <c r="L12"/>
      <c r="M12"/>
      <c r="N12"/>
      <c r="O12"/>
      <c r="P12"/>
      <c r="Q12"/>
      <c r="R12"/>
      <c r="S12"/>
      <c r="T12"/>
      <c r="U12"/>
      <c r="V12"/>
      <c r="W12"/>
      <c r="X12"/>
      <c r="Y12"/>
    </row>
    <row r="13" spans="1:28" s="13" customFormat="1" ht="12.75" customHeight="1" x14ac:dyDescent="0.2">
      <c r="A13" s="218" t="s">
        <v>372</v>
      </c>
      <c r="B13" s="46">
        <v>3200</v>
      </c>
      <c r="C13" s="46">
        <v>2113</v>
      </c>
      <c r="D13" s="46">
        <v>91</v>
      </c>
      <c r="E13" s="46">
        <v>281</v>
      </c>
      <c r="F13" s="64">
        <v>229</v>
      </c>
      <c r="G13" s="64">
        <v>10</v>
      </c>
      <c r="H13" s="64">
        <v>74</v>
      </c>
      <c r="I13" s="64">
        <v>2</v>
      </c>
      <c r="J13" s="64">
        <v>6000</v>
      </c>
      <c r="K13"/>
      <c r="L13"/>
      <c r="M13"/>
      <c r="N13"/>
      <c r="O13"/>
      <c r="P13"/>
      <c r="Q13"/>
      <c r="R13"/>
      <c r="S13"/>
      <c r="T13"/>
      <c r="U13"/>
      <c r="V13"/>
      <c r="W13"/>
      <c r="X13"/>
      <c r="Y13"/>
    </row>
    <row r="14" spans="1:28" s="13" customFormat="1" ht="12.75" customHeight="1" x14ac:dyDescent="0.2">
      <c r="A14" s="218" t="s">
        <v>373</v>
      </c>
      <c r="B14" s="46">
        <v>3901</v>
      </c>
      <c r="C14" s="46">
        <v>2751</v>
      </c>
      <c r="D14" s="46">
        <v>75</v>
      </c>
      <c r="E14" s="46">
        <v>318</v>
      </c>
      <c r="F14" s="64">
        <v>147</v>
      </c>
      <c r="G14" s="64">
        <v>2</v>
      </c>
      <c r="H14" s="64">
        <v>70</v>
      </c>
      <c r="I14" s="64">
        <v>1</v>
      </c>
      <c r="J14" s="64">
        <v>7265</v>
      </c>
      <c r="K14"/>
      <c r="L14"/>
      <c r="M14"/>
      <c r="N14"/>
      <c r="O14"/>
      <c r="P14"/>
      <c r="Q14"/>
      <c r="R14"/>
      <c r="S14"/>
      <c r="T14"/>
      <c r="U14"/>
      <c r="V14"/>
      <c r="W14"/>
      <c r="X14"/>
      <c r="Y14"/>
    </row>
    <row r="15" spans="1:28" s="13" customFormat="1" ht="12.75" customHeight="1" x14ac:dyDescent="0.2">
      <c r="A15" s="218" t="s">
        <v>374</v>
      </c>
      <c r="B15" s="64">
        <v>694</v>
      </c>
      <c r="C15" s="64">
        <v>241</v>
      </c>
      <c r="D15" s="64">
        <v>32</v>
      </c>
      <c r="E15" s="64">
        <v>124</v>
      </c>
      <c r="F15" s="64">
        <v>49</v>
      </c>
      <c r="G15" s="64">
        <v>1</v>
      </c>
      <c r="H15" s="64">
        <v>35</v>
      </c>
      <c r="I15" s="64">
        <v>0</v>
      </c>
      <c r="J15" s="64">
        <v>1176</v>
      </c>
      <c r="K15"/>
      <c r="L15"/>
      <c r="M15"/>
      <c r="N15"/>
      <c r="O15"/>
      <c r="P15"/>
      <c r="Q15"/>
      <c r="R15"/>
      <c r="S15"/>
      <c r="T15"/>
      <c r="U15"/>
      <c r="V15"/>
      <c r="W15"/>
      <c r="X15"/>
      <c r="Y15"/>
    </row>
    <row r="16" spans="1:28" s="13" customFormat="1" ht="12.75" customHeight="1" x14ac:dyDescent="0.2">
      <c r="A16" s="218" t="s">
        <v>375</v>
      </c>
      <c r="B16" s="46">
        <v>2245</v>
      </c>
      <c r="C16" s="64">
        <v>1262</v>
      </c>
      <c r="D16" s="46">
        <v>60</v>
      </c>
      <c r="E16" s="46">
        <v>218</v>
      </c>
      <c r="F16" s="64">
        <v>132</v>
      </c>
      <c r="G16" s="64">
        <v>4</v>
      </c>
      <c r="H16" s="64">
        <v>70</v>
      </c>
      <c r="I16" s="64">
        <v>1</v>
      </c>
      <c r="J16" s="64">
        <v>3992</v>
      </c>
      <c r="K16"/>
      <c r="L16"/>
      <c r="M16"/>
      <c r="N16"/>
      <c r="O16"/>
      <c r="P16"/>
      <c r="Q16"/>
      <c r="R16"/>
      <c r="S16"/>
      <c r="T16"/>
      <c r="U16"/>
      <c r="V16"/>
      <c r="W16"/>
      <c r="X16"/>
      <c r="Y16"/>
    </row>
    <row r="17" spans="1:28" s="13" customFormat="1" ht="12.75" customHeight="1" x14ac:dyDescent="0.2">
      <c r="A17" s="218" t="s">
        <v>376</v>
      </c>
      <c r="B17" s="46">
        <v>24518</v>
      </c>
      <c r="C17" s="46">
        <v>18613</v>
      </c>
      <c r="D17" s="46">
        <v>1203</v>
      </c>
      <c r="E17" s="46">
        <v>2051</v>
      </c>
      <c r="F17" s="64">
        <v>2253</v>
      </c>
      <c r="G17" s="64">
        <v>24</v>
      </c>
      <c r="H17" s="64">
        <v>564</v>
      </c>
      <c r="I17" s="64">
        <v>7</v>
      </c>
      <c r="J17" s="64">
        <v>49233</v>
      </c>
      <c r="K17"/>
      <c r="L17"/>
      <c r="M17"/>
      <c r="N17"/>
      <c r="O17"/>
      <c r="P17"/>
      <c r="Q17"/>
      <c r="R17"/>
      <c r="S17"/>
      <c r="T17"/>
      <c r="U17"/>
      <c r="V17"/>
      <c r="W17"/>
      <c r="X17"/>
      <c r="Y17"/>
    </row>
    <row r="18" spans="1:28" s="13" customFormat="1" ht="12.75" customHeight="1" x14ac:dyDescent="0.2">
      <c r="A18" s="218" t="s">
        <v>377</v>
      </c>
      <c r="B18" s="46">
        <v>6757</v>
      </c>
      <c r="C18" s="46">
        <v>3485</v>
      </c>
      <c r="D18" s="46">
        <v>425</v>
      </c>
      <c r="E18" s="46">
        <v>573</v>
      </c>
      <c r="F18" s="64">
        <v>364</v>
      </c>
      <c r="G18" s="64">
        <v>60</v>
      </c>
      <c r="H18" s="64">
        <v>41</v>
      </c>
      <c r="I18" s="64">
        <v>0</v>
      </c>
      <c r="J18" s="64">
        <v>11705</v>
      </c>
      <c r="K18"/>
      <c r="L18"/>
      <c r="M18"/>
      <c r="N18"/>
      <c r="O18"/>
      <c r="P18"/>
      <c r="Q18"/>
      <c r="R18"/>
      <c r="S18"/>
      <c r="T18"/>
      <c r="U18"/>
      <c r="V18"/>
      <c r="W18"/>
      <c r="X18"/>
      <c r="Y18"/>
    </row>
    <row r="19" spans="1:28" s="13" customFormat="1" ht="12.75" customHeight="1" x14ac:dyDescent="0.2">
      <c r="A19" s="218" t="s">
        <v>378</v>
      </c>
      <c r="B19" s="46">
        <v>35099</v>
      </c>
      <c r="C19" s="46">
        <v>21410</v>
      </c>
      <c r="D19" s="46">
        <v>1242</v>
      </c>
      <c r="E19" s="46">
        <v>5204</v>
      </c>
      <c r="F19" s="64">
        <v>2689</v>
      </c>
      <c r="G19" s="64">
        <v>55</v>
      </c>
      <c r="H19" s="64">
        <v>658</v>
      </c>
      <c r="I19" s="64">
        <v>1</v>
      </c>
      <c r="J19" s="64">
        <v>66358</v>
      </c>
      <c r="K19"/>
      <c r="L19"/>
      <c r="M19"/>
      <c r="N19"/>
      <c r="O19"/>
      <c r="P19"/>
      <c r="Q19"/>
      <c r="R19"/>
      <c r="S19"/>
      <c r="T19"/>
      <c r="U19"/>
      <c r="V19"/>
      <c r="W19"/>
      <c r="X19"/>
      <c r="Y19"/>
    </row>
    <row r="20" spans="1:28" s="13" customFormat="1" ht="12.75" customHeight="1" x14ac:dyDescent="0.2">
      <c r="A20" s="218" t="s">
        <v>379</v>
      </c>
      <c r="B20" s="46">
        <v>4436</v>
      </c>
      <c r="C20" s="46">
        <v>3265</v>
      </c>
      <c r="D20" s="46">
        <v>263</v>
      </c>
      <c r="E20" s="46">
        <v>553</v>
      </c>
      <c r="F20" s="64">
        <v>249</v>
      </c>
      <c r="G20" s="64">
        <v>1</v>
      </c>
      <c r="H20" s="64">
        <v>56</v>
      </c>
      <c r="I20" s="64">
        <v>0</v>
      </c>
      <c r="J20" s="64">
        <v>8823</v>
      </c>
      <c r="K20"/>
      <c r="L20"/>
      <c r="M20"/>
      <c r="N20"/>
      <c r="O20"/>
      <c r="P20"/>
      <c r="Q20"/>
      <c r="R20"/>
      <c r="S20"/>
      <c r="T20"/>
      <c r="U20"/>
      <c r="V20"/>
      <c r="W20"/>
      <c r="X20"/>
      <c r="Y20"/>
    </row>
    <row r="21" spans="1:28" s="13" customFormat="1" ht="12.75" customHeight="1" x14ac:dyDescent="0.2">
      <c r="A21" s="218" t="s">
        <v>380</v>
      </c>
      <c r="B21" s="46">
        <v>4079</v>
      </c>
      <c r="C21" s="46">
        <v>2758</v>
      </c>
      <c r="D21" s="46">
        <v>134</v>
      </c>
      <c r="E21" s="46">
        <v>736</v>
      </c>
      <c r="F21" s="64">
        <v>313</v>
      </c>
      <c r="G21" s="64">
        <v>3</v>
      </c>
      <c r="H21" s="64">
        <v>66</v>
      </c>
      <c r="I21" s="64">
        <v>0</v>
      </c>
      <c r="J21" s="64">
        <v>8089</v>
      </c>
      <c r="K21"/>
      <c r="L21"/>
      <c r="M21"/>
      <c r="N21"/>
      <c r="O21"/>
      <c r="P21"/>
      <c r="Q21"/>
      <c r="R21"/>
      <c r="S21"/>
      <c r="T21"/>
      <c r="U21"/>
      <c r="V21"/>
      <c r="W21"/>
      <c r="X21"/>
      <c r="Y21"/>
    </row>
    <row r="22" spans="1:28" s="13" customFormat="1" ht="12.75" customHeight="1" x14ac:dyDescent="0.2">
      <c r="A22" s="218" t="s">
        <v>381</v>
      </c>
      <c r="B22" s="46">
        <v>4204</v>
      </c>
      <c r="C22" s="46">
        <v>2755</v>
      </c>
      <c r="D22" s="46">
        <v>75</v>
      </c>
      <c r="E22" s="46">
        <v>340</v>
      </c>
      <c r="F22" s="64">
        <v>359</v>
      </c>
      <c r="G22" s="64">
        <v>19</v>
      </c>
      <c r="H22" s="64">
        <v>46</v>
      </c>
      <c r="I22" s="64">
        <v>1</v>
      </c>
      <c r="J22" s="64">
        <v>7799</v>
      </c>
      <c r="K22"/>
      <c r="L22"/>
      <c r="M22"/>
      <c r="N22"/>
      <c r="O22"/>
      <c r="P22"/>
      <c r="Q22"/>
      <c r="R22"/>
      <c r="S22"/>
      <c r="T22"/>
      <c r="U22"/>
      <c r="V22"/>
      <c r="W22"/>
      <c r="X22"/>
      <c r="Y22"/>
    </row>
    <row r="23" spans="1:28" s="13" customFormat="1" ht="12.75" customHeight="1" x14ac:dyDescent="0.2">
      <c r="A23" s="218" t="s">
        <v>382</v>
      </c>
      <c r="B23" s="46">
        <v>3675</v>
      </c>
      <c r="C23" s="46">
        <v>3061</v>
      </c>
      <c r="D23" s="46">
        <v>104</v>
      </c>
      <c r="E23" s="46">
        <v>522</v>
      </c>
      <c r="F23" s="64">
        <v>237</v>
      </c>
      <c r="G23" s="64">
        <v>3</v>
      </c>
      <c r="H23" s="64">
        <v>12</v>
      </c>
      <c r="I23" s="64">
        <v>2</v>
      </c>
      <c r="J23" s="64">
        <v>7616</v>
      </c>
      <c r="K23"/>
      <c r="L23"/>
      <c r="M23"/>
      <c r="N23"/>
      <c r="O23"/>
      <c r="P23"/>
      <c r="Q23"/>
      <c r="R23"/>
      <c r="S23"/>
      <c r="T23"/>
      <c r="U23"/>
      <c r="V23"/>
      <c r="W23"/>
      <c r="X23"/>
      <c r="Y23"/>
    </row>
    <row r="24" spans="1:28" s="13" customFormat="1" ht="12.75" customHeight="1" x14ac:dyDescent="0.2">
      <c r="A24" s="218" t="s">
        <v>383</v>
      </c>
      <c r="B24" s="46">
        <v>3690</v>
      </c>
      <c r="C24" s="46">
        <v>2992</v>
      </c>
      <c r="D24" s="46">
        <v>96</v>
      </c>
      <c r="E24" s="46">
        <v>529</v>
      </c>
      <c r="F24" s="64">
        <v>226</v>
      </c>
      <c r="G24" s="64">
        <v>58</v>
      </c>
      <c r="H24" s="64">
        <v>48</v>
      </c>
      <c r="I24" s="64">
        <v>0</v>
      </c>
      <c r="J24" s="64">
        <v>7639</v>
      </c>
      <c r="K24"/>
      <c r="L24"/>
      <c r="M24"/>
      <c r="N24"/>
      <c r="O24"/>
      <c r="P24"/>
      <c r="Q24"/>
      <c r="R24"/>
      <c r="S24"/>
      <c r="T24"/>
      <c r="U24"/>
      <c r="V24"/>
      <c r="W24"/>
      <c r="X24"/>
      <c r="Y24"/>
    </row>
    <row r="25" spans="1:28" s="13" customFormat="1" ht="12.75" customHeight="1" x14ac:dyDescent="0.2">
      <c r="A25" s="218" t="s">
        <v>384</v>
      </c>
      <c r="B25" s="46">
        <v>2763</v>
      </c>
      <c r="C25" s="46">
        <v>3902</v>
      </c>
      <c r="D25" s="46">
        <v>99</v>
      </c>
      <c r="E25" s="46">
        <v>345</v>
      </c>
      <c r="F25" s="64">
        <v>161</v>
      </c>
      <c r="G25" s="64">
        <v>77</v>
      </c>
      <c r="H25" s="64">
        <v>22</v>
      </c>
      <c r="I25" s="64">
        <v>0</v>
      </c>
      <c r="J25" s="64">
        <v>7369</v>
      </c>
      <c r="K25"/>
      <c r="L25"/>
      <c r="M25"/>
      <c r="N25"/>
      <c r="O25"/>
      <c r="P25"/>
      <c r="Q25"/>
      <c r="R25"/>
      <c r="S25"/>
      <c r="T25"/>
      <c r="U25"/>
      <c r="V25"/>
      <c r="W25"/>
      <c r="X25"/>
      <c r="Y25"/>
    </row>
    <row r="26" spans="1:28" s="13" customFormat="1" ht="12.75" customHeight="1" x14ac:dyDescent="0.2">
      <c r="A26" s="218" t="s">
        <v>385</v>
      </c>
      <c r="B26" s="46">
        <v>1153</v>
      </c>
      <c r="C26" s="46">
        <v>2049</v>
      </c>
      <c r="D26" s="46">
        <v>93</v>
      </c>
      <c r="E26" s="46">
        <v>113</v>
      </c>
      <c r="F26" s="64">
        <v>101</v>
      </c>
      <c r="G26" s="64">
        <v>5</v>
      </c>
      <c r="H26" s="64">
        <v>27</v>
      </c>
      <c r="I26" s="64">
        <v>0</v>
      </c>
      <c r="J26" s="64">
        <v>3541</v>
      </c>
      <c r="K26"/>
      <c r="L26"/>
      <c r="M26"/>
      <c r="N26"/>
      <c r="O26"/>
      <c r="P26"/>
      <c r="Q26"/>
      <c r="R26"/>
      <c r="S26"/>
      <c r="T26"/>
      <c r="U26"/>
      <c r="V26"/>
      <c r="W26"/>
      <c r="X26"/>
      <c r="Y26"/>
    </row>
    <row r="27" spans="1:28" s="13" customFormat="1" ht="12.75" customHeight="1" x14ac:dyDescent="0.2">
      <c r="A27" s="218" t="s">
        <v>386</v>
      </c>
      <c r="B27" s="46">
        <v>2810</v>
      </c>
      <c r="C27" s="46">
        <v>2876</v>
      </c>
      <c r="D27" s="46">
        <v>97</v>
      </c>
      <c r="E27" s="46">
        <v>442</v>
      </c>
      <c r="F27" s="64">
        <v>204</v>
      </c>
      <c r="G27" s="64">
        <v>56</v>
      </c>
      <c r="H27" s="64">
        <v>10</v>
      </c>
      <c r="I27" s="64">
        <v>1</v>
      </c>
      <c r="J27" s="64">
        <v>6496</v>
      </c>
      <c r="K27"/>
      <c r="L27"/>
      <c r="M27"/>
      <c r="N27"/>
      <c r="O27"/>
      <c r="P27"/>
      <c r="Q27"/>
      <c r="R27"/>
      <c r="S27"/>
      <c r="T27"/>
      <c r="U27"/>
      <c r="V27"/>
      <c r="W27"/>
      <c r="X27"/>
      <c r="Y27"/>
    </row>
    <row r="28" spans="1:28" s="13" customFormat="1" ht="12.75" customHeight="1" x14ac:dyDescent="0.2">
      <c r="A28" s="218" t="s">
        <v>387</v>
      </c>
      <c r="B28" s="46">
        <v>1770</v>
      </c>
      <c r="C28" s="46">
        <v>2108</v>
      </c>
      <c r="D28" s="46">
        <v>48</v>
      </c>
      <c r="E28" s="46">
        <v>398</v>
      </c>
      <c r="F28" s="64">
        <v>139</v>
      </c>
      <c r="G28" s="64">
        <v>0</v>
      </c>
      <c r="H28" s="64">
        <v>26</v>
      </c>
      <c r="I28" s="64">
        <v>0</v>
      </c>
      <c r="J28" s="64">
        <v>4489</v>
      </c>
      <c r="K28"/>
      <c r="L28"/>
      <c r="M28"/>
      <c r="N28"/>
      <c r="O28"/>
      <c r="P28"/>
      <c r="Q28"/>
      <c r="R28"/>
      <c r="S28"/>
      <c r="T28"/>
      <c r="U28"/>
      <c r="V28"/>
      <c r="W28"/>
      <c r="X28"/>
      <c r="Y28"/>
    </row>
    <row r="29" spans="1:28" s="13" customFormat="1" ht="12.75" customHeight="1" x14ac:dyDescent="0.2">
      <c r="A29" s="276" t="s">
        <v>502</v>
      </c>
      <c r="B29" s="46">
        <v>1</v>
      </c>
      <c r="C29" s="46">
        <v>0</v>
      </c>
      <c r="D29" s="46">
        <v>0</v>
      </c>
      <c r="E29" s="46">
        <v>0</v>
      </c>
      <c r="F29" s="64">
        <v>0</v>
      </c>
      <c r="G29" s="64">
        <v>0</v>
      </c>
      <c r="H29" s="64">
        <v>0</v>
      </c>
      <c r="I29" s="64">
        <v>0</v>
      </c>
      <c r="J29" s="64">
        <v>1</v>
      </c>
      <c r="K29"/>
      <c r="L29"/>
      <c r="M29"/>
      <c r="N29"/>
      <c r="O29"/>
      <c r="P29"/>
      <c r="Q29"/>
      <c r="R29"/>
      <c r="S29"/>
      <c r="T29"/>
      <c r="U29"/>
      <c r="V29"/>
      <c r="W29"/>
      <c r="X29"/>
      <c r="Y29"/>
    </row>
    <row r="30" spans="1:28" s="17" customFormat="1" ht="13.5" customHeight="1" x14ac:dyDescent="0.2">
      <c r="A30" s="229" t="s">
        <v>501</v>
      </c>
      <c r="B30" s="368">
        <f>SUM(B8:B29)</f>
        <v>173808</v>
      </c>
      <c r="C30" s="368">
        <f t="shared" ref="C30:J30" si="0">SUM(C8:C29)</f>
        <v>137409</v>
      </c>
      <c r="D30" s="368">
        <f t="shared" si="0"/>
        <v>7147</v>
      </c>
      <c r="E30" s="368">
        <f t="shared" si="0"/>
        <v>21020</v>
      </c>
      <c r="F30" s="368">
        <f t="shared" si="0"/>
        <v>21811</v>
      </c>
      <c r="G30" s="368">
        <f t="shared" si="0"/>
        <v>1020</v>
      </c>
      <c r="H30" s="368">
        <f t="shared" si="0"/>
        <v>3288</v>
      </c>
      <c r="I30" s="368">
        <f t="shared" si="0"/>
        <v>32</v>
      </c>
      <c r="J30" s="368">
        <f t="shared" si="0"/>
        <v>365535</v>
      </c>
      <c r="K30"/>
      <c r="L30"/>
      <c r="M30"/>
      <c r="N30"/>
      <c r="O30"/>
      <c r="P30"/>
      <c r="Q30"/>
      <c r="R30"/>
      <c r="S30"/>
      <c r="T30"/>
      <c r="U30"/>
      <c r="V30"/>
      <c r="W30"/>
      <c r="X30"/>
      <c r="Y30"/>
    </row>
    <row r="31" spans="1:28" s="13" customFormat="1" ht="12.75" customHeight="1" x14ac:dyDescent="0.2">
      <c r="A31" s="230" t="s">
        <v>454</v>
      </c>
      <c r="B31" s="259"/>
      <c r="C31" s="259"/>
      <c r="D31" s="259"/>
      <c r="E31" s="259"/>
      <c r="L31"/>
      <c r="M31"/>
      <c r="N31"/>
      <c r="O31"/>
      <c r="P31"/>
      <c r="Q31"/>
      <c r="R31"/>
      <c r="S31"/>
      <c r="T31"/>
      <c r="U31"/>
      <c r="V31"/>
      <c r="W31"/>
      <c r="X31"/>
      <c r="Y31"/>
      <c r="Z31"/>
      <c r="AA31"/>
      <c r="AB31"/>
    </row>
    <row r="32" spans="1:28" ht="21" customHeight="1" x14ac:dyDescent="0.2">
      <c r="F32" s="40"/>
      <c r="G32" s="11"/>
      <c r="H32" s="28"/>
      <c r="I32" s="28"/>
      <c r="J32" s="40"/>
    </row>
    <row r="33" spans="6:10" ht="12.75" customHeight="1" x14ac:dyDescent="0.2">
      <c r="F33" s="11"/>
      <c r="G33" s="11"/>
      <c r="H33" s="28"/>
      <c r="I33" s="28"/>
      <c r="J33" s="40"/>
    </row>
    <row r="34" spans="6:10" ht="12.75" customHeight="1" x14ac:dyDescent="0.2">
      <c r="H34" s="28"/>
      <c r="I34" s="28"/>
      <c r="J34" s="40"/>
    </row>
    <row r="35" spans="6:10" ht="12.75" customHeight="1" x14ac:dyDescent="0.2">
      <c r="H35" s="28"/>
      <c r="I35" s="28"/>
      <c r="J35" s="40"/>
    </row>
    <row r="36" spans="6:10" ht="12.75" customHeight="1" x14ac:dyDescent="0.2">
      <c r="H36" s="28"/>
      <c r="I36" s="28"/>
      <c r="J36" s="40"/>
    </row>
    <row r="37" spans="6:10" ht="12.75" customHeight="1" x14ac:dyDescent="0.2">
      <c r="H37" s="28"/>
      <c r="I37" s="28"/>
      <c r="J37" s="40"/>
    </row>
    <row r="38" spans="6:10" ht="12.75" customHeight="1" x14ac:dyDescent="0.2">
      <c r="H38" s="28"/>
      <c r="I38" s="28"/>
      <c r="J38" s="40"/>
    </row>
    <row r="39" spans="6:10" ht="12.75" customHeight="1" x14ac:dyDescent="0.2">
      <c r="H39" s="28"/>
      <c r="I39" s="28"/>
      <c r="J39" s="40"/>
    </row>
    <row r="40" spans="6:10" ht="12.75" customHeight="1" x14ac:dyDescent="0.2">
      <c r="H40" s="28"/>
      <c r="I40" s="28"/>
      <c r="J40" s="40"/>
    </row>
    <row r="41" spans="6:10" ht="12.75" customHeight="1" x14ac:dyDescent="0.2">
      <c r="H41" s="28"/>
      <c r="I41" s="28"/>
      <c r="J41" s="40"/>
    </row>
    <row r="42" spans="6:10" ht="12.75" customHeight="1" x14ac:dyDescent="0.2">
      <c r="H42" s="28"/>
      <c r="I42" s="28"/>
      <c r="J42" s="40"/>
    </row>
    <row r="43" spans="6:10" ht="12.75" customHeight="1" x14ac:dyDescent="0.2">
      <c r="H43" s="28"/>
      <c r="I43" s="28"/>
      <c r="J43" s="40"/>
    </row>
    <row r="44" spans="6:10" ht="12.75" customHeight="1" x14ac:dyDescent="0.2">
      <c r="H44" s="28"/>
      <c r="I44" s="28"/>
      <c r="J44" s="40"/>
    </row>
    <row r="45" spans="6:10" ht="12.75" customHeight="1" x14ac:dyDescent="0.2">
      <c r="H45" s="28"/>
      <c r="I45" s="28"/>
      <c r="J45" s="40"/>
    </row>
    <row r="46" spans="6:10" ht="12.75" customHeight="1" x14ac:dyDescent="0.2">
      <c r="H46" s="28"/>
      <c r="I46" s="28"/>
      <c r="J46" s="40"/>
    </row>
    <row r="47" spans="6:10" ht="12.75" customHeight="1" x14ac:dyDescent="0.2">
      <c r="H47" s="28"/>
      <c r="I47" s="28"/>
      <c r="J47" s="40"/>
    </row>
    <row r="48" spans="6:10" ht="12.75" customHeight="1" x14ac:dyDescent="0.2">
      <c r="H48" s="28"/>
      <c r="I48" s="28"/>
      <c r="J48" s="40"/>
    </row>
    <row r="49" spans="8:10" ht="12.75" customHeight="1" x14ac:dyDescent="0.2">
      <c r="H49" s="28"/>
      <c r="I49" s="28"/>
      <c r="J49" s="40"/>
    </row>
    <row r="50" spans="8:10" ht="12.75" customHeight="1" x14ac:dyDescent="0.2">
      <c r="H50" s="28"/>
      <c r="I50" s="28"/>
      <c r="J50" s="40"/>
    </row>
    <row r="51" spans="8:10" ht="12.75" customHeight="1" x14ac:dyDescent="0.2">
      <c r="H51" s="28"/>
      <c r="I51" s="28"/>
      <c r="J51" s="40"/>
    </row>
    <row r="52" spans="8:10" ht="12.75" customHeight="1" x14ac:dyDescent="0.2">
      <c r="H52" s="28"/>
      <c r="I52" s="28"/>
      <c r="J52" s="40"/>
    </row>
    <row r="53" spans="8:10" ht="12.75" customHeight="1" x14ac:dyDescent="0.2">
      <c r="H53" s="28"/>
      <c r="I53" s="28"/>
      <c r="J53" s="40"/>
    </row>
    <row r="54" spans="8:10" ht="12.75" customHeight="1" x14ac:dyDescent="0.2">
      <c r="H54" s="28"/>
      <c r="I54" s="28"/>
      <c r="J54" s="40"/>
    </row>
    <row r="55" spans="8:10" ht="12.75" customHeight="1" x14ac:dyDescent="0.2">
      <c r="H55" s="28"/>
      <c r="I55" s="28"/>
      <c r="J55" s="40"/>
    </row>
    <row r="56" spans="8:10" ht="12.75" customHeight="1" x14ac:dyDescent="0.2">
      <c r="H56" s="28"/>
      <c r="I56" s="28"/>
      <c r="J56" s="40"/>
    </row>
    <row r="57" spans="8:10" ht="12.75" customHeight="1" x14ac:dyDescent="0.2">
      <c r="H57" s="28"/>
      <c r="I57" s="28"/>
      <c r="J57" s="40"/>
    </row>
    <row r="58" spans="8:10" ht="12.75" customHeight="1" x14ac:dyDescent="0.2">
      <c r="H58" s="28"/>
      <c r="I58" s="28"/>
      <c r="J58" s="40"/>
    </row>
    <row r="59" spans="8:10" ht="12.75" customHeight="1" x14ac:dyDescent="0.2">
      <c r="H59" s="28"/>
      <c r="I59" s="28"/>
      <c r="J59" s="40"/>
    </row>
    <row r="60" spans="8:10" ht="12.75" customHeight="1" x14ac:dyDescent="0.2">
      <c r="H60" s="28"/>
      <c r="I60" s="28"/>
      <c r="J60" s="40"/>
    </row>
    <row r="61" spans="8:10" ht="12.75" customHeight="1" x14ac:dyDescent="0.2">
      <c r="H61" s="28"/>
      <c r="I61" s="28"/>
      <c r="J61" s="40"/>
    </row>
    <row r="62" spans="8:10" ht="12.75" customHeight="1" x14ac:dyDescent="0.2">
      <c r="H62" s="28"/>
      <c r="I62" s="28"/>
      <c r="J62" s="40"/>
    </row>
    <row r="63" spans="8:10" ht="12.75" customHeight="1" x14ac:dyDescent="0.2">
      <c r="H63" s="28"/>
      <c r="I63" s="28"/>
      <c r="J63" s="40"/>
    </row>
    <row r="64" spans="8:10" ht="12.75" customHeight="1" x14ac:dyDescent="0.2">
      <c r="H64" s="28"/>
      <c r="I64" s="28"/>
      <c r="J64" s="40"/>
    </row>
    <row r="65" spans="8:10" ht="12.75" customHeight="1" x14ac:dyDescent="0.2">
      <c r="H65" s="28"/>
      <c r="I65" s="28"/>
      <c r="J65" s="40"/>
    </row>
    <row r="66" spans="8:10" ht="12.75" customHeight="1" x14ac:dyDescent="0.2">
      <c r="H66" s="28"/>
      <c r="I66" s="28"/>
      <c r="J66" s="40"/>
    </row>
    <row r="67" spans="8:10" ht="12.75" customHeight="1" x14ac:dyDescent="0.2">
      <c r="H67" s="28"/>
      <c r="I67" s="28"/>
      <c r="J67" s="40"/>
    </row>
    <row r="68" spans="8:10" ht="12.75" customHeight="1" x14ac:dyDescent="0.2">
      <c r="H68" s="28"/>
      <c r="I68" s="28"/>
      <c r="J68" s="40"/>
    </row>
    <row r="69" spans="8:10" ht="12.75" customHeight="1" x14ac:dyDescent="0.2">
      <c r="H69" s="28"/>
      <c r="I69" s="28"/>
      <c r="J69" s="40"/>
    </row>
    <row r="70" spans="8:10" ht="12.75" customHeight="1" x14ac:dyDescent="0.2">
      <c r="H70" s="28"/>
      <c r="I70" s="28"/>
      <c r="J70" s="40"/>
    </row>
    <row r="71" spans="8:10" ht="12.75" customHeight="1" x14ac:dyDescent="0.2">
      <c r="H71" s="28"/>
      <c r="I71" s="28"/>
      <c r="J71" s="40"/>
    </row>
    <row r="72" spans="8:10" ht="12.75" customHeight="1" x14ac:dyDescent="0.2">
      <c r="H72" s="28"/>
      <c r="I72" s="28"/>
      <c r="J72" s="40"/>
    </row>
    <row r="73" spans="8:10" ht="12.75" customHeight="1" x14ac:dyDescent="0.2">
      <c r="H73" s="28"/>
      <c r="I73" s="28"/>
      <c r="J73" s="40"/>
    </row>
    <row r="74" spans="8:10" ht="12.75" customHeight="1" x14ac:dyDescent="0.2">
      <c r="H74" s="28"/>
      <c r="I74" s="28"/>
      <c r="J74" s="40"/>
    </row>
    <row r="75" spans="8:10" ht="12.75" customHeight="1" x14ac:dyDescent="0.2">
      <c r="H75" s="28"/>
      <c r="I75" s="28"/>
      <c r="J75" s="40"/>
    </row>
    <row r="76" spans="8:10" ht="12.75" customHeight="1" x14ac:dyDescent="0.2">
      <c r="H76" s="28"/>
      <c r="I76" s="28"/>
      <c r="J76" s="40"/>
    </row>
    <row r="77" spans="8:10" ht="12.75" customHeight="1" x14ac:dyDescent="0.2">
      <c r="H77" s="28"/>
      <c r="I77" s="28"/>
      <c r="J77" s="40"/>
    </row>
    <row r="78" spans="8:10" ht="12.75" customHeight="1" x14ac:dyDescent="0.2">
      <c r="H78" s="28"/>
      <c r="I78" s="28"/>
      <c r="J78" s="40"/>
    </row>
    <row r="79" spans="8:10" ht="12.75" customHeight="1" x14ac:dyDescent="0.2">
      <c r="H79" s="28"/>
      <c r="I79" s="28"/>
      <c r="J79" s="40"/>
    </row>
    <row r="80" spans="8:10" ht="12.75" customHeight="1" x14ac:dyDescent="0.2">
      <c r="H80" s="28"/>
      <c r="I80" s="28"/>
      <c r="J80" s="40"/>
    </row>
    <row r="81" spans="8:10" ht="12.75" customHeight="1" x14ac:dyDescent="0.2">
      <c r="H81" s="28"/>
      <c r="I81" s="28"/>
      <c r="J81" s="40"/>
    </row>
    <row r="82" spans="8:10" ht="12.75" customHeight="1" x14ac:dyDescent="0.2">
      <c r="H82" s="28"/>
      <c r="I82" s="28"/>
      <c r="J82" s="40"/>
    </row>
    <row r="83" spans="8:10" ht="12.75" customHeight="1" x14ac:dyDescent="0.2">
      <c r="H83" s="28"/>
      <c r="I83" s="28"/>
      <c r="J83" s="40"/>
    </row>
  </sheetData>
  <phoneticPr fontId="6" type="noConversion"/>
  <pageMargins left="0.70866141732283472" right="0.15748031496062992" top="0.98425196850393704" bottom="0.55118110236220474" header="0.51181102362204722" footer="0.51181102362204722"/>
  <pageSetup paperSize="9" scale="65" orientation="portrait" r:id="rId1"/>
  <headerFooter alignWithMargins="0">
    <oddHeader>&amp;R&amp;"Arial,Fet"REGIONAL STATISTIK</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Blad43">
    <tabColor rgb="FF00B050"/>
    <pageSetUpPr fitToPage="1"/>
  </sheetPr>
  <dimension ref="A1:N30"/>
  <sheetViews>
    <sheetView showGridLines="0" zoomScaleNormal="100" workbookViewId="0"/>
  </sheetViews>
  <sheetFormatPr defaultColWidth="9.140625" defaultRowHeight="12.75" customHeight="1" x14ac:dyDescent="0.2"/>
  <cols>
    <col min="1" max="1" width="19" style="2" customWidth="1"/>
    <col min="2" max="2" width="12.42578125" style="2" customWidth="1"/>
    <col min="3" max="7" width="10.7109375" style="2" customWidth="1"/>
    <col min="8" max="16384" width="9.140625" style="2"/>
  </cols>
  <sheetData>
    <row r="1" spans="1:14" ht="12.75" customHeight="1" x14ac:dyDescent="0.2">
      <c r="G1" s="39"/>
    </row>
    <row r="2" spans="1:14" ht="12.75" customHeight="1" x14ac:dyDescent="0.2">
      <c r="A2" s="108" t="s">
        <v>246</v>
      </c>
    </row>
    <row r="3" spans="1:14" ht="12.75" customHeight="1" x14ac:dyDescent="0.2">
      <c r="A3" s="5" t="s">
        <v>631</v>
      </c>
      <c r="B3" s="3"/>
    </row>
    <row r="4" spans="1:14" ht="12.75" customHeight="1" x14ac:dyDescent="0.2">
      <c r="A4" s="4" t="s">
        <v>632</v>
      </c>
      <c r="B4" s="16"/>
    </row>
    <row r="5" spans="1:14" ht="12.75" customHeight="1" x14ac:dyDescent="0.2">
      <c r="A5" s="15"/>
      <c r="B5" s="15"/>
      <c r="C5" s="15"/>
      <c r="D5" s="15"/>
      <c r="E5" s="15"/>
      <c r="F5" s="15"/>
      <c r="G5" s="15"/>
      <c r="I5"/>
      <c r="J5"/>
      <c r="K5"/>
      <c r="L5"/>
      <c r="M5"/>
      <c r="N5"/>
    </row>
    <row r="6" spans="1:14" ht="12.75" customHeight="1" x14ac:dyDescent="0.2">
      <c r="A6" s="2" t="s">
        <v>208</v>
      </c>
      <c r="B6" s="459" t="s">
        <v>247</v>
      </c>
      <c r="C6" s="459"/>
      <c r="D6" s="459"/>
      <c r="E6" s="459"/>
      <c r="F6" s="459"/>
      <c r="G6" s="11" t="s">
        <v>15</v>
      </c>
      <c r="H6" s="10"/>
      <c r="I6"/>
      <c r="J6"/>
      <c r="K6"/>
      <c r="L6"/>
      <c r="M6"/>
      <c r="N6"/>
    </row>
    <row r="7" spans="1:14" ht="12.75" customHeight="1" x14ac:dyDescent="0.2">
      <c r="A7" s="15"/>
      <c r="B7" s="90" t="s">
        <v>248</v>
      </c>
      <c r="C7" s="90" t="s">
        <v>249</v>
      </c>
      <c r="D7" s="90" t="s">
        <v>250</v>
      </c>
      <c r="E7" s="90" t="s">
        <v>251</v>
      </c>
      <c r="F7" s="90" t="s">
        <v>252</v>
      </c>
      <c r="G7" s="90"/>
      <c r="I7"/>
      <c r="J7"/>
      <c r="K7"/>
      <c r="L7"/>
      <c r="M7"/>
      <c r="N7"/>
    </row>
    <row r="8" spans="1:14" s="13" customFormat="1" ht="12.75" customHeight="1" x14ac:dyDescent="0.2">
      <c r="A8" s="215" t="s">
        <v>219</v>
      </c>
      <c r="B8" s="223">
        <v>43.33984375</v>
      </c>
      <c r="C8" s="223">
        <v>64.021491780765743</v>
      </c>
      <c r="D8" s="223">
        <v>78.253204314554182</v>
      </c>
      <c r="E8" s="223">
        <v>80.542099029002273</v>
      </c>
      <c r="F8" s="223">
        <v>67.925029908281275</v>
      </c>
      <c r="G8" s="223">
        <v>69.177918978979051</v>
      </c>
      <c r="I8"/>
      <c r="J8"/>
      <c r="K8"/>
      <c r="L8"/>
      <c r="M8"/>
      <c r="N8"/>
    </row>
    <row r="9" spans="1:14" s="13" customFormat="1" ht="12.75" customHeight="1" x14ac:dyDescent="0.2">
      <c r="A9" s="218" t="s">
        <v>240</v>
      </c>
      <c r="B9" s="224">
        <v>56.99394280884632</v>
      </c>
      <c r="C9" s="224">
        <v>71.371240039360202</v>
      </c>
      <c r="D9" s="224">
        <v>85.575095327528317</v>
      </c>
      <c r="E9" s="224">
        <v>87.186408683341199</v>
      </c>
      <c r="F9" s="224">
        <v>73.390736342042757</v>
      </c>
      <c r="G9" s="224">
        <v>76.79357731712166</v>
      </c>
    </row>
    <row r="10" spans="1:14" s="13" customFormat="1" ht="12.75" customHeight="1" x14ac:dyDescent="0.2">
      <c r="A10" s="218" t="s">
        <v>220</v>
      </c>
      <c r="B10" s="224">
        <v>55.506945697275846</v>
      </c>
      <c r="C10" s="224">
        <v>73.807940317497028</v>
      </c>
      <c r="D10" s="224">
        <v>85.488635431197181</v>
      </c>
      <c r="E10" s="224">
        <v>87.16102374839538</v>
      </c>
      <c r="F10" s="224">
        <v>73.166554529329005</v>
      </c>
      <c r="G10" s="224">
        <v>78.592764398586695</v>
      </c>
    </row>
    <row r="11" spans="1:14" s="13" customFormat="1" ht="12.75" customHeight="1" x14ac:dyDescent="0.2">
      <c r="A11" s="218" t="s">
        <v>221</v>
      </c>
      <c r="B11" s="224">
        <v>63.130401290291516</v>
      </c>
      <c r="C11" s="224">
        <v>76.13441131884791</v>
      </c>
      <c r="D11" s="224">
        <v>86.511536009052776</v>
      </c>
      <c r="E11" s="224">
        <v>87.451881643205979</v>
      </c>
      <c r="F11" s="224">
        <v>73.184380195450302</v>
      </c>
      <c r="G11" s="224">
        <v>79.771746527142</v>
      </c>
    </row>
    <row r="12" spans="1:14" s="13" customFormat="1" ht="12.75" customHeight="1" x14ac:dyDescent="0.2">
      <c r="A12" s="218" t="s">
        <v>222</v>
      </c>
      <c r="B12" s="224">
        <v>67.637422642883152</v>
      </c>
      <c r="C12" s="224">
        <v>79.993279946239568</v>
      </c>
      <c r="D12" s="224">
        <v>87.849288927257035</v>
      </c>
      <c r="E12" s="224">
        <v>88.789237668161434</v>
      </c>
      <c r="F12" s="224">
        <v>74.073711037051567</v>
      </c>
      <c r="G12" s="224">
        <v>82.383006475715177</v>
      </c>
    </row>
    <row r="13" spans="1:14" s="13" customFormat="1" ht="12.75" customHeight="1" x14ac:dyDescent="0.2">
      <c r="A13" s="218" t="s">
        <v>223</v>
      </c>
      <c r="B13" s="224">
        <v>64.295015982005438</v>
      </c>
      <c r="C13" s="224">
        <v>76.339294595078471</v>
      </c>
      <c r="D13" s="224">
        <v>86.862163878890527</v>
      </c>
      <c r="E13" s="224">
        <v>89.128511028809285</v>
      </c>
      <c r="F13" s="224">
        <v>74.940089010612809</v>
      </c>
      <c r="G13" s="224">
        <v>80.601323217615644</v>
      </c>
    </row>
    <row r="14" spans="1:14" s="13" customFormat="1" ht="12.75" customHeight="1" x14ac:dyDescent="0.2">
      <c r="A14" s="218" t="s">
        <v>241</v>
      </c>
      <c r="B14" s="224">
        <v>65.104166666666657</v>
      </c>
      <c r="C14" s="224">
        <v>79.273088023088022</v>
      </c>
      <c r="D14" s="224">
        <v>88.815863476402441</v>
      </c>
      <c r="E14" s="224">
        <v>89.317941447827351</v>
      </c>
      <c r="F14" s="224">
        <v>74.75941883137304</v>
      </c>
      <c r="G14" s="224">
        <v>82.892142125564973</v>
      </c>
    </row>
    <row r="15" spans="1:14" s="13" customFormat="1" ht="12.75" customHeight="1" x14ac:dyDescent="0.2">
      <c r="A15" s="218" t="s">
        <v>224</v>
      </c>
      <c r="B15" s="224">
        <v>64.607118871725987</v>
      </c>
      <c r="C15" s="224">
        <v>81.831507483413063</v>
      </c>
      <c r="D15" s="224">
        <v>90.888397091368958</v>
      </c>
      <c r="E15" s="224">
        <v>90.119100132333486</v>
      </c>
      <c r="F15" s="224">
        <v>76.12428454619787</v>
      </c>
      <c r="G15" s="224">
        <v>84.720610180732876</v>
      </c>
    </row>
    <row r="16" spans="1:14" s="13" customFormat="1" ht="12.75" customHeight="1" x14ac:dyDescent="0.2">
      <c r="A16" s="218" t="s">
        <v>236</v>
      </c>
      <c r="B16" s="224">
        <v>66.455194290245828</v>
      </c>
      <c r="C16" s="224">
        <v>78.785355502430903</v>
      </c>
      <c r="D16" s="224">
        <v>89.407630522088354</v>
      </c>
      <c r="E16" s="224">
        <v>89.723045402992724</v>
      </c>
      <c r="F16" s="224">
        <v>74.447054218046588</v>
      </c>
      <c r="G16" s="224">
        <v>82.890827634991751</v>
      </c>
    </row>
    <row r="17" spans="1:7" s="13" customFormat="1" ht="12.75" customHeight="1" x14ac:dyDescent="0.2">
      <c r="A17" s="218" t="s">
        <v>242</v>
      </c>
      <c r="B17" s="224">
        <v>55.370683541541652</v>
      </c>
      <c r="C17" s="224">
        <v>70.558346482748064</v>
      </c>
      <c r="D17" s="224">
        <v>83.40536896784171</v>
      </c>
      <c r="E17" s="224">
        <v>86.702511510667051</v>
      </c>
      <c r="F17" s="224">
        <v>74.045647052021451</v>
      </c>
      <c r="G17" s="224">
        <v>76.131576806590999</v>
      </c>
    </row>
    <row r="18" spans="1:7" s="13" customFormat="1" ht="12.75" customHeight="1" x14ac:dyDescent="0.2">
      <c r="A18" s="218" t="s">
        <v>225</v>
      </c>
      <c r="B18" s="224">
        <v>69.194312796208536</v>
      </c>
      <c r="C18" s="224">
        <v>83.205228223197054</v>
      </c>
      <c r="D18" s="224">
        <v>90.794692435277994</v>
      </c>
      <c r="E18" s="224">
        <v>91.872336395491999</v>
      </c>
      <c r="F18" s="224">
        <v>79.225861791668905</v>
      </c>
      <c r="G18" s="224">
        <v>85.777863927117664</v>
      </c>
    </row>
    <row r="19" spans="1:7" s="13" customFormat="1" ht="12.75" customHeight="1" x14ac:dyDescent="0.2">
      <c r="A19" s="218" t="s">
        <v>226</v>
      </c>
      <c r="B19" s="224">
        <v>58.853562812803808</v>
      </c>
      <c r="C19" s="224">
        <v>74.291914559487807</v>
      </c>
      <c r="D19" s="224">
        <v>85.670561116398289</v>
      </c>
      <c r="E19" s="224">
        <v>87.201878623321349</v>
      </c>
      <c r="F19" s="224">
        <v>73.582807159821584</v>
      </c>
      <c r="G19" s="224">
        <v>78.52314896298148</v>
      </c>
    </row>
    <row r="20" spans="1:7" s="13" customFormat="1" ht="12.75" customHeight="1" x14ac:dyDescent="0.2">
      <c r="A20" s="218" t="s">
        <v>227</v>
      </c>
      <c r="B20" s="224">
        <v>66.192711826514639</v>
      </c>
      <c r="C20" s="224">
        <v>79.396385652692416</v>
      </c>
      <c r="D20" s="224">
        <v>89.03927408741427</v>
      </c>
      <c r="E20" s="224">
        <v>89.681085421341962</v>
      </c>
      <c r="F20" s="224">
        <v>75.939314273195308</v>
      </c>
      <c r="G20" s="224">
        <v>83.088387679961201</v>
      </c>
    </row>
    <row r="21" spans="1:7" s="13" customFormat="1" ht="12.75" customHeight="1" x14ac:dyDescent="0.2">
      <c r="A21" s="218" t="s">
        <v>243</v>
      </c>
      <c r="B21" s="224">
        <v>63.351038145823267</v>
      </c>
      <c r="C21" s="224">
        <v>77.061270047968961</v>
      </c>
      <c r="D21" s="224">
        <v>87.146423770199448</v>
      </c>
      <c r="E21" s="224">
        <v>88.51718277162874</v>
      </c>
      <c r="F21" s="224">
        <v>75.225765708872743</v>
      </c>
      <c r="G21" s="224">
        <v>80.783077366939978</v>
      </c>
    </row>
    <row r="22" spans="1:7" s="13" customFormat="1" ht="12.75" customHeight="1" x14ac:dyDescent="0.2">
      <c r="A22" s="218" t="s">
        <v>228</v>
      </c>
      <c r="B22" s="224">
        <v>60.457259221548576</v>
      </c>
      <c r="C22" s="224">
        <v>75.788067675868206</v>
      </c>
      <c r="D22" s="224">
        <v>85.750109986801576</v>
      </c>
      <c r="E22" s="224">
        <v>86.232165277936318</v>
      </c>
      <c r="F22" s="224">
        <v>71.336966976595065</v>
      </c>
      <c r="G22" s="224">
        <v>79.188925878555892</v>
      </c>
    </row>
    <row r="23" spans="1:7" s="13" customFormat="1" ht="12.75" customHeight="1" x14ac:dyDescent="0.2">
      <c r="A23" s="218" t="s">
        <v>229</v>
      </c>
      <c r="B23" s="224">
        <v>63.181861303481647</v>
      </c>
      <c r="C23" s="224">
        <v>79.568668518265568</v>
      </c>
      <c r="D23" s="224">
        <v>90.09936516698869</v>
      </c>
      <c r="E23" s="224">
        <v>91.35070633973595</v>
      </c>
      <c r="F23" s="224">
        <v>79.141970081851539</v>
      </c>
      <c r="G23" s="224">
        <v>84.031269641734767</v>
      </c>
    </row>
    <row r="24" spans="1:7" s="13" customFormat="1" ht="12.75" customHeight="1" x14ac:dyDescent="0.2">
      <c r="A24" s="218" t="s">
        <v>230</v>
      </c>
      <c r="B24" s="224">
        <v>60.05353269647884</v>
      </c>
      <c r="C24" s="224">
        <v>77.190878173205391</v>
      </c>
      <c r="D24" s="224">
        <v>87.8675521873175</v>
      </c>
      <c r="E24" s="224">
        <v>88.595115832386028</v>
      </c>
      <c r="F24" s="224">
        <v>74.949319432377649</v>
      </c>
      <c r="G24" s="224">
        <v>81.36666535918657</v>
      </c>
    </row>
    <row r="25" spans="1:7" s="13" customFormat="1" ht="12.75" customHeight="1" x14ac:dyDescent="0.2">
      <c r="A25" s="218" t="s">
        <v>231</v>
      </c>
      <c r="B25" s="224">
        <v>64.793776932117069</v>
      </c>
      <c r="C25" s="224">
        <v>80.674857486810893</v>
      </c>
      <c r="D25" s="224">
        <v>89.560273776817894</v>
      </c>
      <c r="E25" s="224">
        <v>88.930075050338644</v>
      </c>
      <c r="F25" s="224">
        <v>72.462529581909024</v>
      </c>
      <c r="G25" s="224">
        <v>83.283394991897765</v>
      </c>
    </row>
    <row r="26" spans="1:7" s="13" customFormat="1" ht="12.75" customHeight="1" x14ac:dyDescent="0.2">
      <c r="A26" s="218" t="s">
        <v>232</v>
      </c>
      <c r="B26" s="224">
        <v>63.772424397744743</v>
      </c>
      <c r="C26" s="224">
        <v>80.586972541732081</v>
      </c>
      <c r="D26" s="224">
        <v>90.487387772552381</v>
      </c>
      <c r="E26" s="224">
        <v>89.789338868524496</v>
      </c>
      <c r="F26" s="224">
        <v>74.863245636884599</v>
      </c>
      <c r="G26" s="224">
        <v>83.707092941662737</v>
      </c>
    </row>
    <row r="27" spans="1:7" s="13" customFormat="1" ht="12.75" customHeight="1" x14ac:dyDescent="0.2">
      <c r="A27" s="218" t="s">
        <v>233</v>
      </c>
      <c r="B27" s="224">
        <v>68.37393127923859</v>
      </c>
      <c r="C27" s="224">
        <v>80.60846222676723</v>
      </c>
      <c r="D27" s="224">
        <v>90.867358888281686</v>
      </c>
      <c r="E27" s="224">
        <v>90.164829944898344</v>
      </c>
      <c r="F27" s="224">
        <v>74.459049544994954</v>
      </c>
      <c r="G27" s="224">
        <v>83.684957929940282</v>
      </c>
    </row>
    <row r="28" spans="1:7" s="13" customFormat="1" ht="12.75" customHeight="1" x14ac:dyDescent="0.2">
      <c r="A28" s="218" t="s">
        <v>234</v>
      </c>
      <c r="B28" s="224">
        <v>70.18549091968535</v>
      </c>
      <c r="C28" s="224">
        <v>81.564677214538222</v>
      </c>
      <c r="D28" s="224">
        <v>89.915167134551368</v>
      </c>
      <c r="E28" s="224">
        <v>88.801368321555557</v>
      </c>
      <c r="F28" s="224">
        <v>72.698697799730581</v>
      </c>
      <c r="G28" s="224">
        <v>83.983574907633354</v>
      </c>
    </row>
    <row r="29" spans="1:7" s="13" customFormat="1" ht="12.75" customHeight="1" x14ac:dyDescent="0.2">
      <c r="A29" s="53" t="s">
        <v>15</v>
      </c>
      <c r="B29" s="225">
        <v>57.377631912117025</v>
      </c>
      <c r="C29" s="225">
        <v>72.70842551833519</v>
      </c>
      <c r="D29" s="225">
        <v>84.891848167950158</v>
      </c>
      <c r="E29" s="225">
        <v>86.794734067223487</v>
      </c>
      <c r="F29" s="225">
        <v>73.233256660659265</v>
      </c>
      <c r="G29" s="225">
        <v>77.611536425766758</v>
      </c>
    </row>
    <row r="30" spans="1:7" ht="25.5" customHeight="1" x14ac:dyDescent="0.2">
      <c r="A30" s="474" t="s">
        <v>650</v>
      </c>
      <c r="B30" s="474"/>
      <c r="C30" s="474"/>
      <c r="D30" s="474"/>
      <c r="E30" s="474"/>
      <c r="F30" s="474"/>
      <c r="G30" s="474"/>
    </row>
  </sheetData>
  <mergeCells count="2">
    <mergeCell ref="B6:F6"/>
    <mergeCell ref="A30:G30"/>
  </mergeCells>
  <phoneticPr fontId="6" type="noConversion"/>
  <pageMargins left="0.70866141732283472" right="0.15748031496062992" top="0.98425196850393704" bottom="0.55118110236220474" header="0.51181102362204722" footer="0.51181102362204722"/>
  <pageSetup paperSize="9" orientation="portrait" r:id="rId1"/>
  <headerFooter alignWithMargins="0">
    <oddHeader xml:space="preserve">&amp;R&amp;"Arial,Fet"KÖRKORT
</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Blad44">
    <tabColor rgb="FF00B050"/>
    <pageSetUpPr fitToPage="1"/>
  </sheetPr>
  <dimension ref="A1:N30"/>
  <sheetViews>
    <sheetView showGridLines="0" zoomScaleNormal="100" workbookViewId="0"/>
  </sheetViews>
  <sheetFormatPr defaultColWidth="9.140625" defaultRowHeight="12.75" customHeight="1" x14ac:dyDescent="0.2"/>
  <cols>
    <col min="1" max="1" width="16" style="2" customWidth="1"/>
    <col min="2" max="6" width="10.5703125" style="2" customWidth="1"/>
    <col min="7" max="7" width="15.42578125" style="2" customWidth="1"/>
    <col min="8" max="16384" width="9.140625" style="2"/>
  </cols>
  <sheetData>
    <row r="1" spans="1:14" ht="12.75" customHeight="1" x14ac:dyDescent="0.2">
      <c r="B1" s="3"/>
      <c r="G1" s="39"/>
    </row>
    <row r="2" spans="1:14" ht="12.75" customHeight="1" x14ac:dyDescent="0.2">
      <c r="A2" s="108" t="s">
        <v>253</v>
      </c>
    </row>
    <row r="3" spans="1:14" ht="12.75" customHeight="1" x14ac:dyDescent="0.2">
      <c r="A3" s="5" t="s">
        <v>633</v>
      </c>
      <c r="B3" s="3"/>
    </row>
    <row r="4" spans="1:14" ht="12.75" customHeight="1" x14ac:dyDescent="0.2">
      <c r="A4" s="4" t="s">
        <v>634</v>
      </c>
      <c r="B4" s="16"/>
    </row>
    <row r="5" spans="1:14" ht="12.75" customHeight="1" x14ac:dyDescent="0.2">
      <c r="A5" s="15"/>
      <c r="B5" s="15"/>
      <c r="C5" s="15"/>
      <c r="D5" s="15"/>
      <c r="E5" s="15"/>
      <c r="F5" s="15"/>
      <c r="G5" s="15"/>
    </row>
    <row r="6" spans="1:14" ht="12.75" customHeight="1" x14ac:dyDescent="0.2">
      <c r="A6" s="2" t="s">
        <v>208</v>
      </c>
      <c r="B6" s="459" t="s">
        <v>247</v>
      </c>
      <c r="C6" s="459"/>
      <c r="D6" s="459"/>
      <c r="E6" s="459"/>
      <c r="F6" s="459"/>
      <c r="G6" s="11" t="s">
        <v>15</v>
      </c>
    </row>
    <row r="7" spans="1:14" ht="12.75" customHeight="1" x14ac:dyDescent="0.2">
      <c r="A7" s="15"/>
      <c r="B7" s="90" t="s">
        <v>248</v>
      </c>
      <c r="C7" s="90" t="s">
        <v>249</v>
      </c>
      <c r="D7" s="90" t="s">
        <v>250</v>
      </c>
      <c r="E7" s="90" t="s">
        <v>251</v>
      </c>
      <c r="F7" s="90" t="s">
        <v>252</v>
      </c>
      <c r="G7" s="90"/>
    </row>
    <row r="8" spans="1:14" s="13" customFormat="1" ht="12.75" customHeight="1" x14ac:dyDescent="0.2">
      <c r="A8" s="215" t="s">
        <v>219</v>
      </c>
      <c r="B8" s="223">
        <v>0.6685267857142857</v>
      </c>
      <c r="C8" s="223">
        <v>3.5702718718752697</v>
      </c>
      <c r="D8" s="223">
        <v>16.026912565675101</v>
      </c>
      <c r="E8" s="223">
        <v>65.56823581981574</v>
      </c>
      <c r="F8" s="223">
        <v>64.241880455492051</v>
      </c>
      <c r="G8" s="223">
        <v>19.733857718596184</v>
      </c>
      <c r="I8"/>
      <c r="J8"/>
      <c r="K8"/>
      <c r="L8"/>
      <c r="M8"/>
      <c r="N8"/>
    </row>
    <row r="9" spans="1:14" s="13" customFormat="1" ht="12.75" customHeight="1" x14ac:dyDescent="0.2">
      <c r="A9" s="218" t="s">
        <v>240</v>
      </c>
      <c r="B9" s="224">
        <v>0.87899704183687855</v>
      </c>
      <c r="C9" s="224">
        <v>4.7859306565822219</v>
      </c>
      <c r="D9" s="224">
        <v>21.723294064082861</v>
      </c>
      <c r="E9" s="224">
        <v>76.296366210476634</v>
      </c>
      <c r="F9" s="224">
        <v>70.415676959619958</v>
      </c>
      <c r="G9" s="224">
        <v>25.831556179945625</v>
      </c>
      <c r="I9"/>
      <c r="J9"/>
      <c r="K9"/>
      <c r="L9"/>
      <c r="M9"/>
      <c r="N9"/>
    </row>
    <row r="10" spans="1:14" s="13" customFormat="1" ht="12.75" customHeight="1" x14ac:dyDescent="0.2">
      <c r="A10" s="218" t="s">
        <v>220</v>
      </c>
      <c r="B10" s="224">
        <v>1.2357928919357748</v>
      </c>
      <c r="C10" s="224">
        <v>5.6328253766301364</v>
      </c>
      <c r="D10" s="224">
        <v>24.174666994885261</v>
      </c>
      <c r="E10" s="224">
        <v>76.847320282413349</v>
      </c>
      <c r="F10" s="224">
        <v>69.857483638143009</v>
      </c>
      <c r="G10" s="224">
        <v>31.048490234756031</v>
      </c>
      <c r="I10"/>
      <c r="J10"/>
      <c r="K10"/>
      <c r="L10"/>
      <c r="M10"/>
      <c r="N10"/>
    </row>
    <row r="11" spans="1:14" s="13" customFormat="1" ht="12.75" customHeight="1" x14ac:dyDescent="0.2">
      <c r="A11" s="218" t="s">
        <v>221</v>
      </c>
      <c r="B11" s="224">
        <v>1.1193760381310032</v>
      </c>
      <c r="C11" s="224">
        <v>6.2043119420582782</v>
      </c>
      <c r="D11" s="224">
        <v>25.075664364554051</v>
      </c>
      <c r="E11" s="224">
        <v>78.789141051422007</v>
      </c>
      <c r="F11" s="224">
        <v>70.512144681886383</v>
      </c>
      <c r="G11" s="224">
        <v>29.528106715057568</v>
      </c>
      <c r="I11"/>
      <c r="J11"/>
      <c r="K11"/>
      <c r="L11"/>
      <c r="M11"/>
      <c r="N11"/>
    </row>
    <row r="12" spans="1:14" s="13" customFormat="1" ht="12.75" customHeight="1" x14ac:dyDescent="0.2">
      <c r="A12" s="218" t="s">
        <v>222</v>
      </c>
      <c r="B12" s="224">
        <v>1.5090842903001622</v>
      </c>
      <c r="C12" s="224">
        <v>7.4950999607996867</v>
      </c>
      <c r="D12" s="224">
        <v>26.653868871825164</v>
      </c>
      <c r="E12" s="224">
        <v>81.088412777500977</v>
      </c>
      <c r="F12" s="224">
        <v>71.39286414428544</v>
      </c>
      <c r="G12" s="224">
        <v>31.606594099903944</v>
      </c>
    </row>
    <row r="13" spans="1:14" s="13" customFormat="1" ht="12.75" customHeight="1" x14ac:dyDescent="0.2">
      <c r="A13" s="218" t="s">
        <v>223</v>
      </c>
      <c r="B13" s="224">
        <v>0.92340475908606612</v>
      </c>
      <c r="C13" s="224">
        <v>6.6124251526785889</v>
      </c>
      <c r="D13" s="224">
        <v>26.779589244124498</v>
      </c>
      <c r="E13" s="224">
        <v>81.013405001474879</v>
      </c>
      <c r="F13" s="224">
        <v>71.679219445395418</v>
      </c>
      <c r="G13" s="224">
        <v>31.449408639231613</v>
      </c>
    </row>
    <row r="14" spans="1:14" s="13" customFormat="1" ht="12.75" customHeight="1" x14ac:dyDescent="0.2">
      <c r="A14" s="218" t="s">
        <v>241</v>
      </c>
      <c r="B14" s="224">
        <v>1.2774122807017543</v>
      </c>
      <c r="C14" s="224">
        <v>7.3088023088023091</v>
      </c>
      <c r="D14" s="224">
        <v>29.178383763719047</v>
      </c>
      <c r="E14" s="224">
        <v>81.428474988186053</v>
      </c>
      <c r="F14" s="224">
        <v>71.803258066545055</v>
      </c>
      <c r="G14" s="224">
        <v>35.71330299772228</v>
      </c>
    </row>
    <row r="15" spans="1:14" s="13" customFormat="1" ht="12.75" customHeight="1" x14ac:dyDescent="0.2">
      <c r="A15" s="218" t="s">
        <v>224</v>
      </c>
      <c r="B15" s="224">
        <v>1.8804566823371389</v>
      </c>
      <c r="C15" s="224">
        <v>8.4323406881654055</v>
      </c>
      <c r="D15" s="224">
        <v>28.397091368953525</v>
      </c>
      <c r="E15" s="224">
        <v>80.591089545655052</v>
      </c>
      <c r="F15" s="224">
        <v>73.69855546470427</v>
      </c>
      <c r="G15" s="224">
        <v>36.312386005637535</v>
      </c>
    </row>
    <row r="16" spans="1:14" s="13" customFormat="1" ht="12.75" customHeight="1" x14ac:dyDescent="0.2">
      <c r="A16" s="218" t="s">
        <v>236</v>
      </c>
      <c r="B16" s="224">
        <v>1.0547184773988898</v>
      </c>
      <c r="C16" s="224">
        <v>7.1234790082999808</v>
      </c>
      <c r="D16" s="224">
        <v>28.805220883534137</v>
      </c>
      <c r="E16" s="224">
        <v>82.157099476822893</v>
      </c>
      <c r="F16" s="224">
        <v>71.188099432374244</v>
      </c>
      <c r="G16" s="224">
        <v>34.58461054782677</v>
      </c>
    </row>
    <row r="17" spans="1:7" s="13" customFormat="1" ht="12.75" customHeight="1" x14ac:dyDescent="0.2">
      <c r="A17" s="218" t="s">
        <v>242</v>
      </c>
      <c r="B17" s="224">
        <v>1.0101285618169584</v>
      </c>
      <c r="C17" s="224">
        <v>5.2071682313786516</v>
      </c>
      <c r="D17" s="224">
        <v>22.842057423127251</v>
      </c>
      <c r="E17" s="224">
        <v>75.489648022604612</v>
      </c>
      <c r="F17" s="224">
        <v>70.625731754910888</v>
      </c>
      <c r="G17" s="224">
        <v>27.35570040553214</v>
      </c>
    </row>
    <row r="18" spans="1:7" s="13" customFormat="1" ht="12.75" customHeight="1" x14ac:dyDescent="0.2">
      <c r="A18" s="218" t="s">
        <v>225</v>
      </c>
      <c r="B18" s="224">
        <v>1.3580787765343103</v>
      </c>
      <c r="C18" s="224">
        <v>7.5622514100088249</v>
      </c>
      <c r="D18" s="224">
        <v>28.202447056561141</v>
      </c>
      <c r="E18" s="224">
        <v>84.106449474382032</v>
      </c>
      <c r="F18" s="224">
        <v>76.459550742507915</v>
      </c>
      <c r="G18" s="224">
        <v>34.283775925566971</v>
      </c>
    </row>
    <row r="19" spans="1:7" s="13" customFormat="1" ht="12.75" customHeight="1" x14ac:dyDescent="0.2">
      <c r="A19" s="218" t="s">
        <v>226</v>
      </c>
      <c r="B19" s="224">
        <v>1.1385158247218521</v>
      </c>
      <c r="C19" s="224">
        <v>5.6161475837730332</v>
      </c>
      <c r="D19" s="224">
        <v>24.149573651010755</v>
      </c>
      <c r="E19" s="224">
        <v>77.271022398343163</v>
      </c>
      <c r="F19" s="224">
        <v>70.389851126687134</v>
      </c>
      <c r="G19" s="224">
        <v>28.035144596899077</v>
      </c>
    </row>
    <row r="20" spans="1:7" s="13" customFormat="1" ht="12.75" customHeight="1" x14ac:dyDescent="0.2">
      <c r="A20" s="218" t="s">
        <v>227</v>
      </c>
      <c r="B20" s="224">
        <v>1.0194500335345407</v>
      </c>
      <c r="C20" s="224">
        <v>6.2058526740666</v>
      </c>
      <c r="D20" s="224">
        <v>28.479601025143729</v>
      </c>
      <c r="E20" s="224">
        <v>81.884251919869882</v>
      </c>
      <c r="F20" s="224">
        <v>73.014568956074058</v>
      </c>
      <c r="G20" s="224">
        <v>34.38807681284036</v>
      </c>
    </row>
    <row r="21" spans="1:7" s="13" customFormat="1" ht="12.75" customHeight="1" x14ac:dyDescent="0.2">
      <c r="A21" s="218" t="s">
        <v>243</v>
      </c>
      <c r="B21" s="224">
        <v>0.85428815510901457</v>
      </c>
      <c r="C21" s="224">
        <v>5.6260547191623367</v>
      </c>
      <c r="D21" s="224">
        <v>26.150237317896242</v>
      </c>
      <c r="E21" s="224">
        <v>79.793143473034036</v>
      </c>
      <c r="F21" s="224">
        <v>71.771392485001584</v>
      </c>
      <c r="G21" s="224">
        <v>30.695896871955476</v>
      </c>
    </row>
    <row r="22" spans="1:7" s="13" customFormat="1" ht="12.75" customHeight="1" x14ac:dyDescent="0.2">
      <c r="A22" s="218" t="s">
        <v>228</v>
      </c>
      <c r="B22" s="224">
        <v>1.0459573286434951</v>
      </c>
      <c r="C22" s="224">
        <v>5.4274265360641136</v>
      </c>
      <c r="D22" s="224">
        <v>23.136823581170258</v>
      </c>
      <c r="E22" s="224">
        <v>76.007305102157289</v>
      </c>
      <c r="F22" s="224">
        <v>68.419365181147811</v>
      </c>
      <c r="G22" s="224">
        <v>29.390009096072067</v>
      </c>
    </row>
    <row r="23" spans="1:7" s="13" customFormat="1" ht="12.75" customHeight="1" x14ac:dyDescent="0.2">
      <c r="A23" s="218" t="s">
        <v>229</v>
      </c>
      <c r="B23" s="224">
        <v>1.0198273408595009</v>
      </c>
      <c r="C23" s="224">
        <v>6.3060601921413291</v>
      </c>
      <c r="D23" s="224">
        <v>29.147115650013799</v>
      </c>
      <c r="E23" s="224">
        <v>84.285384348897182</v>
      </c>
      <c r="F23" s="224">
        <v>76.522720858029913</v>
      </c>
      <c r="G23" s="224">
        <v>36.173528179342135</v>
      </c>
    </row>
    <row r="24" spans="1:7" s="13" customFormat="1" ht="12.75" customHeight="1" x14ac:dyDescent="0.2">
      <c r="A24" s="218" t="s">
        <v>230</v>
      </c>
      <c r="B24" s="224">
        <v>0.98297106465457562</v>
      </c>
      <c r="C24" s="224">
        <v>5.9865784039839669</v>
      </c>
      <c r="D24" s="224">
        <v>25.446495266810633</v>
      </c>
      <c r="E24" s="224">
        <v>79.330484888871467</v>
      </c>
      <c r="F24" s="224">
        <v>71.931653634520714</v>
      </c>
      <c r="G24" s="224">
        <v>33.04220109915493</v>
      </c>
    </row>
    <row r="25" spans="1:7" s="13" customFormat="1" ht="12.75" customHeight="1" x14ac:dyDescent="0.2">
      <c r="A25" s="218" t="s">
        <v>231</v>
      </c>
      <c r="B25" s="224">
        <v>1.4998041300576419</v>
      </c>
      <c r="C25" s="224">
        <v>7.2938427220904298</v>
      </c>
      <c r="D25" s="224">
        <v>26.950501024281021</v>
      </c>
      <c r="E25" s="224">
        <v>79.720391726157786</v>
      </c>
      <c r="F25" s="224">
        <v>68.636602682093084</v>
      </c>
      <c r="G25" s="224">
        <v>33.983550921821013</v>
      </c>
    </row>
    <row r="26" spans="1:7" s="13" customFormat="1" ht="12.75" customHeight="1" x14ac:dyDescent="0.2">
      <c r="A26" s="218" t="s">
        <v>232</v>
      </c>
      <c r="B26" s="224">
        <v>1.035366478728857</v>
      </c>
      <c r="C26" s="224">
        <v>7.2794847970266892</v>
      </c>
      <c r="D26" s="224">
        <v>26.95596408721676</v>
      </c>
      <c r="E26" s="224">
        <v>80.983085280219044</v>
      </c>
      <c r="F26" s="224">
        <v>71.034123469653551</v>
      </c>
      <c r="G26" s="224">
        <v>33.647977084194437</v>
      </c>
    </row>
    <row r="27" spans="1:7" s="13" customFormat="1" ht="12.75" customHeight="1" x14ac:dyDescent="0.2">
      <c r="A27" s="218" t="s">
        <v>233</v>
      </c>
      <c r="B27" s="224">
        <v>1.1574447491530893</v>
      </c>
      <c r="C27" s="224">
        <v>6.4397005979519086</v>
      </c>
      <c r="D27" s="224">
        <v>29.221641033648215</v>
      </c>
      <c r="E27" s="224">
        <v>82.536101083032491</v>
      </c>
      <c r="F27" s="224">
        <v>71.122345803842265</v>
      </c>
      <c r="G27" s="224">
        <v>31.85529194632425</v>
      </c>
    </row>
    <row r="28" spans="1:7" s="13" customFormat="1" ht="12.75" customHeight="1" x14ac:dyDescent="0.2">
      <c r="A28" s="218" t="s">
        <v>234</v>
      </c>
      <c r="B28" s="224">
        <v>1.2673594250752647</v>
      </c>
      <c r="C28" s="224">
        <v>5.8190616741600021</v>
      </c>
      <c r="D28" s="224">
        <v>26.572782916839248</v>
      </c>
      <c r="E28" s="224">
        <v>79.40766080028807</v>
      </c>
      <c r="F28" s="224">
        <v>69.119250753736608</v>
      </c>
      <c r="G28" s="224">
        <v>32.859004890287046</v>
      </c>
    </row>
    <row r="29" spans="1:7" s="17" customFormat="1" ht="12.75" customHeight="1" x14ac:dyDescent="0.2">
      <c r="A29" s="53" t="s">
        <v>15</v>
      </c>
      <c r="B29" s="225">
        <v>1.0192877037844998</v>
      </c>
      <c r="C29" s="225">
        <v>5.3421747214504736</v>
      </c>
      <c r="D29" s="225">
        <v>23.221023168876364</v>
      </c>
      <c r="E29" s="225">
        <v>76.404189278649653</v>
      </c>
      <c r="F29" s="225">
        <v>69.990021699452058</v>
      </c>
      <c r="G29" s="225">
        <v>27.974566819314294</v>
      </c>
    </row>
    <row r="30" spans="1:7" ht="27.75" customHeight="1" x14ac:dyDescent="0.2">
      <c r="A30" s="474" t="s">
        <v>650</v>
      </c>
      <c r="B30" s="474"/>
      <c r="C30" s="474"/>
      <c r="D30" s="474"/>
      <c r="E30" s="474"/>
      <c r="F30" s="474"/>
      <c r="G30" s="474"/>
    </row>
  </sheetData>
  <mergeCells count="2">
    <mergeCell ref="B6:F6"/>
    <mergeCell ref="A30:G30"/>
  </mergeCells>
  <phoneticPr fontId="6" type="noConversion"/>
  <pageMargins left="0.70866141732283472" right="0.15748031496062992" top="0.98425196850393704" bottom="0.55118110236220474" header="0.51181102362204722" footer="0.51181102362204722"/>
  <pageSetup paperSize="9" orientation="portrait" r:id="rId1"/>
  <headerFooter alignWithMargins="0">
    <oddHeader>&amp;R&amp;"Arial,Fet"KÖRKORT</oddHead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Blad45">
    <pageSetUpPr fitToPage="1"/>
  </sheetPr>
  <dimension ref="A1:W48"/>
  <sheetViews>
    <sheetView showGridLines="0" zoomScaleNormal="100" workbookViewId="0"/>
  </sheetViews>
  <sheetFormatPr defaultColWidth="9.140625" defaultRowHeight="12.75" customHeight="1" x14ac:dyDescent="0.2"/>
  <cols>
    <col min="1" max="1" width="16.5703125" style="2" customWidth="1"/>
    <col min="2" max="2" width="10.5703125" style="2" customWidth="1"/>
    <col min="3" max="3" width="9.7109375" style="2" customWidth="1"/>
    <col min="4" max="4" width="1.5703125" style="2" customWidth="1"/>
    <col min="5" max="5" width="11.140625" style="2" customWidth="1"/>
    <col min="6" max="6" width="9.140625" style="2"/>
    <col min="7" max="7" width="1.5703125" style="2" customWidth="1"/>
    <col min="8" max="8" width="10.28515625" style="2" customWidth="1"/>
    <col min="9" max="9" width="9.28515625" style="2" customWidth="1"/>
    <col min="10" max="10" width="1.5703125" style="2" customWidth="1"/>
    <col min="11" max="11" width="11.7109375" style="2" customWidth="1"/>
    <col min="12" max="12" width="9.140625" style="2"/>
    <col min="13" max="13" width="10.5703125" style="2" customWidth="1"/>
    <col min="14" max="16384" width="9.140625" style="2"/>
  </cols>
  <sheetData>
    <row r="1" spans="1:16" ht="12.75" customHeight="1" x14ac:dyDescent="0.2">
      <c r="P1" s="39"/>
    </row>
    <row r="2" spans="1:16" ht="12.75" customHeight="1" x14ac:dyDescent="0.2">
      <c r="A2" s="108" t="s">
        <v>254</v>
      </c>
      <c r="B2" s="3"/>
    </row>
    <row r="3" spans="1:16" ht="12.75" customHeight="1" x14ac:dyDescent="0.2">
      <c r="A3" s="5" t="s">
        <v>637</v>
      </c>
    </row>
    <row r="4" spans="1:16" ht="12.75" customHeight="1" x14ac:dyDescent="0.2">
      <c r="A4" s="4" t="s">
        <v>638</v>
      </c>
      <c r="B4" s="3"/>
    </row>
    <row r="5" spans="1:16" ht="12.75" customHeight="1" x14ac:dyDescent="0.2">
      <c r="B5" s="15"/>
      <c r="C5" s="15"/>
      <c r="D5" s="15"/>
      <c r="E5" s="15"/>
      <c r="F5" s="15"/>
      <c r="G5" s="15"/>
      <c r="H5" s="15"/>
      <c r="I5" s="15"/>
      <c r="J5" s="15"/>
      <c r="K5" s="15"/>
      <c r="L5" s="15"/>
      <c r="M5" s="15"/>
      <c r="N5" s="15"/>
      <c r="O5" s="15"/>
      <c r="P5" s="15"/>
    </row>
    <row r="6" spans="1:16" ht="12.75" customHeight="1" x14ac:dyDescent="0.2">
      <c r="A6" s="226" t="s">
        <v>208</v>
      </c>
      <c r="B6" s="459" t="s">
        <v>296</v>
      </c>
      <c r="C6" s="459"/>
      <c r="D6" s="459"/>
      <c r="E6" s="459"/>
      <c r="F6" s="459"/>
      <c r="G6" s="459"/>
      <c r="H6" s="459"/>
      <c r="I6" s="459"/>
      <c r="J6" s="226"/>
      <c r="K6" s="459" t="s">
        <v>297</v>
      </c>
      <c r="L6" s="459"/>
      <c r="M6" s="459"/>
      <c r="N6" s="459"/>
      <c r="O6" s="459"/>
      <c r="P6" s="459"/>
    </row>
    <row r="7" spans="1:16" ht="12.75" customHeight="1" x14ac:dyDescent="0.2">
      <c r="B7" s="459" t="s">
        <v>247</v>
      </c>
      <c r="C7" s="459"/>
      <c r="D7" s="459"/>
      <c r="E7" s="459"/>
      <c r="F7" s="459"/>
      <c r="G7" s="459"/>
      <c r="H7" s="459"/>
      <c r="I7" s="11" t="s">
        <v>15</v>
      </c>
      <c r="J7" s="11"/>
      <c r="K7" s="459" t="s">
        <v>247</v>
      </c>
      <c r="L7" s="459"/>
      <c r="M7" s="459"/>
      <c r="N7" s="459"/>
      <c r="O7" s="459"/>
      <c r="P7" s="11" t="s">
        <v>15</v>
      </c>
    </row>
    <row r="8" spans="1:16" s="16" customFormat="1" ht="12.75" customHeight="1" x14ac:dyDescent="0.2">
      <c r="A8" s="106"/>
      <c r="B8" s="90" t="s">
        <v>248</v>
      </c>
      <c r="C8" s="90" t="s">
        <v>249</v>
      </c>
      <c r="D8" s="90"/>
      <c r="E8" s="90" t="s">
        <v>250</v>
      </c>
      <c r="F8" s="90" t="s">
        <v>251</v>
      </c>
      <c r="G8" s="90"/>
      <c r="H8" s="90" t="s">
        <v>252</v>
      </c>
      <c r="I8" s="90"/>
      <c r="J8" s="90"/>
      <c r="K8" s="90" t="s">
        <v>248</v>
      </c>
      <c r="L8" s="90" t="s">
        <v>249</v>
      </c>
      <c r="M8" s="90" t="s">
        <v>250</v>
      </c>
      <c r="N8" s="90" t="s">
        <v>251</v>
      </c>
      <c r="O8" s="90" t="s">
        <v>252</v>
      </c>
      <c r="P8" s="90"/>
    </row>
    <row r="9" spans="1:16" s="13" customFormat="1" ht="12.75" customHeight="1" x14ac:dyDescent="0.2">
      <c r="A9" s="215" t="s">
        <v>219</v>
      </c>
      <c r="B9" s="388">
        <v>835</v>
      </c>
      <c r="C9" s="388">
        <v>15941</v>
      </c>
      <c r="D9" s="42"/>
      <c r="E9" s="42">
        <v>40828</v>
      </c>
      <c r="F9" s="42">
        <v>17386</v>
      </c>
      <c r="G9" s="42"/>
      <c r="H9" s="42">
        <v>897</v>
      </c>
      <c r="I9" s="42">
        <v>75887</v>
      </c>
      <c r="J9" s="389"/>
      <c r="K9" s="389">
        <v>25</v>
      </c>
      <c r="L9" s="388">
        <v>5297</v>
      </c>
      <c r="M9" s="390">
        <v>17991</v>
      </c>
      <c r="N9" s="390">
        <v>6060</v>
      </c>
      <c r="O9" s="390">
        <v>302</v>
      </c>
      <c r="P9" s="390">
        <v>29675</v>
      </c>
    </row>
    <row r="10" spans="1:16" s="13" customFormat="1" ht="12.75" customHeight="1" x14ac:dyDescent="0.2">
      <c r="A10" s="218" t="s">
        <v>240</v>
      </c>
      <c r="B10" s="391">
        <v>400</v>
      </c>
      <c r="C10" s="391">
        <v>4343</v>
      </c>
      <c r="D10" s="391"/>
      <c r="E10" s="391">
        <v>9287</v>
      </c>
      <c r="F10" s="391">
        <v>4449</v>
      </c>
      <c r="G10" s="391"/>
      <c r="H10" s="391">
        <v>214</v>
      </c>
      <c r="I10" s="391">
        <v>18693</v>
      </c>
      <c r="J10" s="389"/>
      <c r="K10" s="389">
        <v>9</v>
      </c>
      <c r="L10" s="391">
        <v>819</v>
      </c>
      <c r="M10" s="389">
        <v>3491</v>
      </c>
      <c r="N10" s="389">
        <v>1504</v>
      </c>
      <c r="O10" s="389">
        <v>79</v>
      </c>
      <c r="P10" s="389">
        <v>5902</v>
      </c>
    </row>
    <row r="11" spans="1:16" s="13" customFormat="1" ht="12.75" customHeight="1" x14ac:dyDescent="0.2">
      <c r="A11" s="218" t="s">
        <v>220</v>
      </c>
      <c r="B11" s="389">
        <v>325</v>
      </c>
      <c r="C11" s="389">
        <v>3372</v>
      </c>
      <c r="D11" s="389"/>
      <c r="E11" s="389">
        <v>7287</v>
      </c>
      <c r="F11" s="389">
        <v>3819</v>
      </c>
      <c r="G11" s="389"/>
      <c r="H11" s="389">
        <v>187</v>
      </c>
      <c r="I11" s="389">
        <v>14990</v>
      </c>
      <c r="J11" s="389"/>
      <c r="K11" s="389">
        <v>12</v>
      </c>
      <c r="L11" s="389">
        <v>789</v>
      </c>
      <c r="M11" s="389">
        <v>2775</v>
      </c>
      <c r="N11" s="389">
        <v>1243</v>
      </c>
      <c r="O11" s="389">
        <v>64</v>
      </c>
      <c r="P11" s="389">
        <v>4883</v>
      </c>
    </row>
    <row r="12" spans="1:16" s="13" customFormat="1" ht="12.75" customHeight="1" x14ac:dyDescent="0.2">
      <c r="A12" s="218" t="s">
        <v>221</v>
      </c>
      <c r="B12" s="389">
        <v>436</v>
      </c>
      <c r="C12" s="389">
        <v>4927</v>
      </c>
      <c r="D12" s="389"/>
      <c r="E12" s="389">
        <v>10463</v>
      </c>
      <c r="F12" s="389">
        <v>4678</v>
      </c>
      <c r="G12" s="389"/>
      <c r="H12" s="389">
        <v>208</v>
      </c>
      <c r="I12" s="389">
        <v>20712</v>
      </c>
      <c r="J12" s="389"/>
      <c r="K12" s="389">
        <v>24</v>
      </c>
      <c r="L12" s="389">
        <v>1017</v>
      </c>
      <c r="M12" s="389">
        <v>4765</v>
      </c>
      <c r="N12" s="389">
        <v>1888</v>
      </c>
      <c r="O12" s="389">
        <v>90</v>
      </c>
      <c r="P12" s="389">
        <v>7784</v>
      </c>
    </row>
    <row r="13" spans="1:16" s="13" customFormat="1" ht="12.75" customHeight="1" x14ac:dyDescent="0.2">
      <c r="A13" s="218" t="s">
        <v>222</v>
      </c>
      <c r="B13" s="389">
        <v>542</v>
      </c>
      <c r="C13" s="389">
        <v>5529</v>
      </c>
      <c r="D13" s="389"/>
      <c r="E13" s="389">
        <v>9852</v>
      </c>
      <c r="F13" s="389">
        <v>4615</v>
      </c>
      <c r="G13" s="389"/>
      <c r="H13" s="389">
        <v>220</v>
      </c>
      <c r="I13" s="389">
        <v>20758</v>
      </c>
      <c r="J13" s="389"/>
      <c r="K13" s="389">
        <v>8</v>
      </c>
      <c r="L13" s="389">
        <v>774</v>
      </c>
      <c r="M13" s="389">
        <v>4289</v>
      </c>
      <c r="N13" s="389">
        <v>1732</v>
      </c>
      <c r="O13" s="389">
        <v>94</v>
      </c>
      <c r="P13" s="389">
        <v>6897</v>
      </c>
    </row>
    <row r="14" spans="1:16" s="13" customFormat="1" ht="12.75" customHeight="1" x14ac:dyDescent="0.2">
      <c r="A14" s="218" t="s">
        <v>223</v>
      </c>
      <c r="B14" s="389">
        <v>264</v>
      </c>
      <c r="C14" s="389">
        <v>2829</v>
      </c>
      <c r="D14" s="389"/>
      <c r="E14" s="389">
        <v>5090</v>
      </c>
      <c r="F14" s="389">
        <v>2470</v>
      </c>
      <c r="G14" s="389"/>
      <c r="H14" s="389">
        <v>119</v>
      </c>
      <c r="I14" s="389">
        <v>10772</v>
      </c>
      <c r="J14" s="389"/>
      <c r="K14" s="389">
        <v>4</v>
      </c>
      <c r="L14" s="389">
        <v>473</v>
      </c>
      <c r="M14" s="389">
        <v>2011</v>
      </c>
      <c r="N14" s="389">
        <v>913</v>
      </c>
      <c r="O14" s="389">
        <v>41</v>
      </c>
      <c r="P14" s="389">
        <v>3442</v>
      </c>
    </row>
    <row r="15" spans="1:16" s="13" customFormat="1" ht="12.75" customHeight="1" x14ac:dyDescent="0.2">
      <c r="A15" s="218" t="s">
        <v>241</v>
      </c>
      <c r="B15" s="389">
        <v>454</v>
      </c>
      <c r="C15" s="389">
        <v>3218</v>
      </c>
      <c r="D15" s="389"/>
      <c r="E15" s="389">
        <v>6710</v>
      </c>
      <c r="F15" s="389">
        <v>3419</v>
      </c>
      <c r="G15" s="389"/>
      <c r="H15" s="389">
        <v>157</v>
      </c>
      <c r="I15" s="389">
        <v>13958</v>
      </c>
      <c r="J15" s="389"/>
      <c r="K15" s="389">
        <v>9</v>
      </c>
      <c r="L15" s="389">
        <v>487</v>
      </c>
      <c r="M15" s="389">
        <v>2873</v>
      </c>
      <c r="N15" s="389">
        <v>1261</v>
      </c>
      <c r="O15" s="389">
        <v>54</v>
      </c>
      <c r="P15" s="389">
        <v>4684</v>
      </c>
    </row>
    <row r="16" spans="1:16" s="13" customFormat="1" ht="12.75" customHeight="1" x14ac:dyDescent="0.2">
      <c r="A16" s="218" t="s">
        <v>224</v>
      </c>
      <c r="B16" s="389">
        <v>101</v>
      </c>
      <c r="C16" s="389">
        <v>802</v>
      </c>
      <c r="D16" s="389"/>
      <c r="E16" s="389">
        <v>2057</v>
      </c>
      <c r="F16" s="389">
        <v>1060</v>
      </c>
      <c r="G16" s="389"/>
      <c r="H16" s="389">
        <v>55</v>
      </c>
      <c r="I16" s="389">
        <v>4075</v>
      </c>
      <c r="J16" s="389"/>
      <c r="K16" s="389">
        <v>0</v>
      </c>
      <c r="L16" s="389">
        <v>82</v>
      </c>
      <c r="M16" s="389">
        <v>841</v>
      </c>
      <c r="N16" s="389">
        <v>349</v>
      </c>
      <c r="O16" s="389">
        <v>20</v>
      </c>
      <c r="P16" s="389">
        <v>1292</v>
      </c>
    </row>
    <row r="17" spans="1:16" s="13" customFormat="1" ht="12.75" customHeight="1" x14ac:dyDescent="0.2">
      <c r="A17" s="218" t="s">
        <v>236</v>
      </c>
      <c r="B17" s="389">
        <v>171</v>
      </c>
      <c r="C17" s="389">
        <v>2084</v>
      </c>
      <c r="D17" s="389"/>
      <c r="E17" s="389">
        <v>4269</v>
      </c>
      <c r="F17" s="389">
        <v>2102</v>
      </c>
      <c r="G17" s="389"/>
      <c r="H17" s="389">
        <v>126</v>
      </c>
      <c r="I17" s="389">
        <v>8752</v>
      </c>
      <c r="J17" s="389"/>
      <c r="K17" s="389">
        <v>10</v>
      </c>
      <c r="L17" s="389">
        <v>301</v>
      </c>
      <c r="M17" s="389">
        <v>1585</v>
      </c>
      <c r="N17" s="389">
        <v>766</v>
      </c>
      <c r="O17" s="389">
        <v>37</v>
      </c>
      <c r="P17" s="389">
        <v>2699</v>
      </c>
    </row>
    <row r="18" spans="1:16" s="13" customFormat="1" ht="12.75" customHeight="1" x14ac:dyDescent="0.2">
      <c r="A18" s="218" t="s">
        <v>242</v>
      </c>
      <c r="B18" s="389">
        <v>1246</v>
      </c>
      <c r="C18" s="389">
        <v>13205</v>
      </c>
      <c r="D18" s="389"/>
      <c r="E18" s="389">
        <v>29479</v>
      </c>
      <c r="F18" s="389">
        <v>13136</v>
      </c>
      <c r="G18" s="389"/>
      <c r="H18" s="389">
        <v>710</v>
      </c>
      <c r="I18" s="389">
        <v>57776</v>
      </c>
      <c r="J18" s="389"/>
      <c r="K18" s="389">
        <v>38</v>
      </c>
      <c r="L18" s="389">
        <v>2595</v>
      </c>
      <c r="M18" s="389">
        <v>11800</v>
      </c>
      <c r="N18" s="389">
        <v>4460</v>
      </c>
      <c r="O18" s="389">
        <v>226</v>
      </c>
      <c r="P18" s="389">
        <v>19119</v>
      </c>
    </row>
    <row r="19" spans="1:16" s="13" customFormat="1" ht="12.75" customHeight="1" x14ac:dyDescent="0.2">
      <c r="A19" s="218" t="s">
        <v>225</v>
      </c>
      <c r="B19" s="389">
        <v>326</v>
      </c>
      <c r="C19" s="389">
        <v>4315</v>
      </c>
      <c r="D19" s="389"/>
      <c r="E19" s="389">
        <v>10318</v>
      </c>
      <c r="F19" s="389">
        <v>5477</v>
      </c>
      <c r="G19" s="389"/>
      <c r="H19" s="389">
        <v>341</v>
      </c>
      <c r="I19" s="389">
        <v>20777</v>
      </c>
      <c r="J19" s="389"/>
      <c r="K19" s="389">
        <v>12</v>
      </c>
      <c r="L19" s="389">
        <v>596</v>
      </c>
      <c r="M19" s="389">
        <v>3587</v>
      </c>
      <c r="N19" s="389">
        <v>1794</v>
      </c>
      <c r="O19" s="389">
        <v>134</v>
      </c>
      <c r="P19" s="389">
        <v>6123</v>
      </c>
    </row>
    <row r="20" spans="1:16" s="13" customFormat="1" ht="12.75" customHeight="1" x14ac:dyDescent="0.2">
      <c r="A20" s="218" t="s">
        <v>226</v>
      </c>
      <c r="B20" s="389">
        <v>1583</v>
      </c>
      <c r="C20" s="389">
        <v>19244</v>
      </c>
      <c r="D20" s="389"/>
      <c r="E20" s="389">
        <v>45339</v>
      </c>
      <c r="F20" s="389">
        <v>22587</v>
      </c>
      <c r="G20" s="389"/>
      <c r="H20" s="389">
        <v>1357</v>
      </c>
      <c r="I20" s="389">
        <v>90110</v>
      </c>
      <c r="J20" s="389"/>
      <c r="K20" s="389">
        <v>40</v>
      </c>
      <c r="L20" s="389">
        <v>3802</v>
      </c>
      <c r="M20" s="389">
        <v>16967</v>
      </c>
      <c r="N20" s="389">
        <v>7117</v>
      </c>
      <c r="O20" s="389">
        <v>474</v>
      </c>
      <c r="P20" s="389">
        <v>28400</v>
      </c>
    </row>
    <row r="21" spans="1:16" s="13" customFormat="1" ht="12.75" customHeight="1" x14ac:dyDescent="0.2">
      <c r="A21" s="218" t="s">
        <v>227</v>
      </c>
      <c r="B21" s="389">
        <v>479</v>
      </c>
      <c r="C21" s="389">
        <v>3848</v>
      </c>
      <c r="D21" s="389"/>
      <c r="E21" s="389">
        <v>9209</v>
      </c>
      <c r="F21" s="389">
        <v>4598</v>
      </c>
      <c r="G21" s="389"/>
      <c r="H21" s="389">
        <v>253</v>
      </c>
      <c r="I21" s="389">
        <v>18387</v>
      </c>
      <c r="J21" s="389"/>
      <c r="K21" s="389">
        <v>15</v>
      </c>
      <c r="L21" s="389">
        <v>619</v>
      </c>
      <c r="M21" s="389">
        <v>3465</v>
      </c>
      <c r="N21" s="389">
        <v>1615</v>
      </c>
      <c r="O21" s="389">
        <v>81</v>
      </c>
      <c r="P21" s="389">
        <v>5795</v>
      </c>
    </row>
    <row r="22" spans="1:16" s="13" customFormat="1" ht="12.75" customHeight="1" x14ac:dyDescent="0.2">
      <c r="A22" s="218" t="s">
        <v>243</v>
      </c>
      <c r="B22" s="389">
        <v>421</v>
      </c>
      <c r="C22" s="389">
        <v>3873</v>
      </c>
      <c r="D22" s="389"/>
      <c r="E22" s="389">
        <v>7609</v>
      </c>
      <c r="F22" s="389">
        <v>3750</v>
      </c>
      <c r="G22" s="389"/>
      <c r="H22" s="389">
        <v>264</v>
      </c>
      <c r="I22" s="389">
        <v>15917</v>
      </c>
      <c r="J22" s="389"/>
      <c r="K22" s="389">
        <v>19</v>
      </c>
      <c r="L22" s="389">
        <v>660</v>
      </c>
      <c r="M22" s="389">
        <v>3329</v>
      </c>
      <c r="N22" s="389">
        <v>1501</v>
      </c>
      <c r="O22" s="389">
        <v>125</v>
      </c>
      <c r="P22" s="389">
        <v>5634</v>
      </c>
    </row>
    <row r="23" spans="1:16" s="13" customFormat="1" ht="12.75" customHeight="1" x14ac:dyDescent="0.2">
      <c r="A23" s="218" t="s">
        <v>228</v>
      </c>
      <c r="B23" s="389">
        <v>256</v>
      </c>
      <c r="C23" s="389">
        <v>2901</v>
      </c>
      <c r="D23" s="389"/>
      <c r="E23" s="389">
        <v>6454</v>
      </c>
      <c r="F23" s="389">
        <v>3092</v>
      </c>
      <c r="G23" s="389"/>
      <c r="H23" s="389">
        <v>157</v>
      </c>
      <c r="I23" s="389">
        <v>12860</v>
      </c>
      <c r="J23" s="389"/>
      <c r="K23" s="389">
        <v>2</v>
      </c>
      <c r="L23" s="389">
        <v>648</v>
      </c>
      <c r="M23" s="389">
        <v>2295</v>
      </c>
      <c r="N23" s="389">
        <v>1016</v>
      </c>
      <c r="O23" s="389">
        <v>59</v>
      </c>
      <c r="P23" s="389">
        <v>4020</v>
      </c>
    </row>
    <row r="24" spans="1:16" s="13" customFormat="1" ht="12.75" customHeight="1" x14ac:dyDescent="0.2">
      <c r="A24" s="218" t="s">
        <v>229</v>
      </c>
      <c r="B24" s="389">
        <v>524</v>
      </c>
      <c r="C24" s="389">
        <v>4137</v>
      </c>
      <c r="D24" s="389"/>
      <c r="E24" s="389">
        <v>9583</v>
      </c>
      <c r="F24" s="389">
        <v>5178</v>
      </c>
      <c r="G24" s="389"/>
      <c r="H24" s="389">
        <v>274</v>
      </c>
      <c r="I24" s="389">
        <v>19696</v>
      </c>
      <c r="J24" s="389"/>
      <c r="K24" s="389">
        <v>10</v>
      </c>
      <c r="L24" s="389">
        <v>611</v>
      </c>
      <c r="M24" s="389">
        <v>3526</v>
      </c>
      <c r="N24" s="389">
        <v>1721</v>
      </c>
      <c r="O24" s="389">
        <v>85</v>
      </c>
      <c r="P24" s="389">
        <v>5953</v>
      </c>
    </row>
    <row r="25" spans="1:16" s="13" customFormat="1" ht="12.75" customHeight="1" x14ac:dyDescent="0.2">
      <c r="A25" s="218" t="s">
        <v>230</v>
      </c>
      <c r="B25" s="389">
        <v>377</v>
      </c>
      <c r="C25" s="389">
        <v>3854</v>
      </c>
      <c r="D25" s="389"/>
      <c r="E25" s="389">
        <v>9156</v>
      </c>
      <c r="F25" s="389">
        <v>4617</v>
      </c>
      <c r="G25" s="389"/>
      <c r="H25" s="389">
        <v>206</v>
      </c>
      <c r="I25" s="389">
        <v>18210</v>
      </c>
      <c r="J25" s="389"/>
      <c r="K25" s="389">
        <v>13</v>
      </c>
      <c r="L25" s="389">
        <v>516</v>
      </c>
      <c r="M25" s="389">
        <v>2932</v>
      </c>
      <c r="N25" s="389">
        <v>1509</v>
      </c>
      <c r="O25" s="389">
        <v>61</v>
      </c>
      <c r="P25" s="389">
        <v>5031</v>
      </c>
    </row>
    <row r="26" spans="1:16" s="13" customFormat="1" ht="12.75" customHeight="1" x14ac:dyDescent="0.2">
      <c r="A26" s="218" t="s">
        <v>231</v>
      </c>
      <c r="B26" s="389">
        <v>465</v>
      </c>
      <c r="C26" s="389">
        <v>4030</v>
      </c>
      <c r="D26" s="389"/>
      <c r="E26" s="389">
        <v>8646</v>
      </c>
      <c r="F26" s="389">
        <v>4249</v>
      </c>
      <c r="G26" s="389"/>
      <c r="H26" s="389">
        <v>228</v>
      </c>
      <c r="I26" s="389">
        <v>17618</v>
      </c>
      <c r="J26" s="389"/>
      <c r="K26" s="389">
        <v>7</v>
      </c>
      <c r="L26" s="389">
        <v>448</v>
      </c>
      <c r="M26" s="389">
        <v>2642</v>
      </c>
      <c r="N26" s="389">
        <v>1141</v>
      </c>
      <c r="O26" s="389">
        <v>60</v>
      </c>
      <c r="P26" s="389">
        <v>4298</v>
      </c>
    </row>
    <row r="27" spans="1:16" s="13" customFormat="1" ht="12.75" customHeight="1" x14ac:dyDescent="0.2">
      <c r="A27" s="218" t="s">
        <v>232</v>
      </c>
      <c r="B27" s="389">
        <v>347</v>
      </c>
      <c r="C27" s="389">
        <v>2327</v>
      </c>
      <c r="D27" s="389"/>
      <c r="E27" s="389">
        <v>4905</v>
      </c>
      <c r="F27" s="389">
        <v>2415</v>
      </c>
      <c r="G27" s="389"/>
      <c r="H27" s="389">
        <v>129</v>
      </c>
      <c r="I27" s="389">
        <v>10123</v>
      </c>
      <c r="J27" s="389"/>
      <c r="K27" s="389">
        <v>4</v>
      </c>
      <c r="L27" s="389">
        <v>361</v>
      </c>
      <c r="M27" s="389">
        <v>1768</v>
      </c>
      <c r="N27" s="389">
        <v>770</v>
      </c>
      <c r="O27" s="389">
        <v>46</v>
      </c>
      <c r="P27" s="389">
        <v>2949</v>
      </c>
    </row>
    <row r="28" spans="1:16" s="13" customFormat="1" ht="12.75" customHeight="1" x14ac:dyDescent="0.2">
      <c r="A28" s="218" t="s">
        <v>233</v>
      </c>
      <c r="B28" s="389">
        <v>680</v>
      </c>
      <c r="C28" s="389">
        <v>4871</v>
      </c>
      <c r="D28" s="389"/>
      <c r="E28" s="389">
        <v>8387</v>
      </c>
      <c r="F28" s="389">
        <v>3866</v>
      </c>
      <c r="G28" s="389"/>
      <c r="H28" s="389">
        <v>168</v>
      </c>
      <c r="I28" s="389">
        <v>17972</v>
      </c>
      <c r="J28" s="389"/>
      <c r="K28" s="389">
        <v>6</v>
      </c>
      <c r="L28" s="389">
        <v>702</v>
      </c>
      <c r="M28" s="389">
        <v>3402</v>
      </c>
      <c r="N28" s="389">
        <v>1338</v>
      </c>
      <c r="O28" s="389">
        <v>55</v>
      </c>
      <c r="P28" s="389">
        <v>5503</v>
      </c>
    </row>
    <row r="29" spans="1:16" s="13" customFormat="1" ht="12.75" customHeight="1" x14ac:dyDescent="0.2">
      <c r="A29" s="218" t="s">
        <v>234</v>
      </c>
      <c r="B29" s="389">
        <v>612</v>
      </c>
      <c r="C29" s="389">
        <v>5293</v>
      </c>
      <c r="D29" s="389"/>
      <c r="E29" s="389">
        <v>10284</v>
      </c>
      <c r="F29" s="389">
        <v>4973</v>
      </c>
      <c r="G29" s="389"/>
      <c r="H29" s="389">
        <v>238</v>
      </c>
      <c r="I29" s="389">
        <v>21400</v>
      </c>
      <c r="J29" s="389"/>
      <c r="K29" s="389">
        <v>10</v>
      </c>
      <c r="L29" s="389">
        <v>527</v>
      </c>
      <c r="M29" s="389">
        <v>3632</v>
      </c>
      <c r="N29" s="389">
        <v>1468</v>
      </c>
      <c r="O29" s="389">
        <v>82</v>
      </c>
      <c r="P29" s="389">
        <v>5719</v>
      </c>
    </row>
    <row r="30" spans="1:16" s="17" customFormat="1" ht="12.75" customHeight="1" x14ac:dyDescent="0.2">
      <c r="A30" s="53" t="s">
        <v>15</v>
      </c>
      <c r="B30" s="53">
        <f>SUM(B9:B29)</f>
        <v>10844</v>
      </c>
      <c r="C30" s="53">
        <f t="shared" ref="C30:I30" si="0">SUM(C9:C29)</f>
        <v>114943</v>
      </c>
      <c r="D30" s="53"/>
      <c r="E30" s="53">
        <f t="shared" si="0"/>
        <v>255212</v>
      </c>
      <c r="F30" s="53">
        <f t="shared" si="0"/>
        <v>121936</v>
      </c>
      <c r="G30" s="53"/>
      <c r="H30" s="53">
        <f t="shared" si="0"/>
        <v>6508</v>
      </c>
      <c r="I30" s="53">
        <f t="shared" si="0"/>
        <v>509443</v>
      </c>
      <c r="J30" s="53"/>
      <c r="K30" s="53">
        <f>SUM(K9:K29)</f>
        <v>277</v>
      </c>
      <c r="L30" s="53">
        <f t="shared" ref="L30:P30" si="1">SUM(L9:L29)</f>
        <v>22124</v>
      </c>
      <c r="M30" s="53">
        <f t="shared" si="1"/>
        <v>99966</v>
      </c>
      <c r="N30" s="53">
        <f t="shared" si="1"/>
        <v>41166</v>
      </c>
      <c r="O30" s="53">
        <f t="shared" si="1"/>
        <v>2269</v>
      </c>
      <c r="P30" s="53">
        <f t="shared" si="1"/>
        <v>165802</v>
      </c>
    </row>
    <row r="31" spans="1:16" ht="12.75" customHeight="1" x14ac:dyDescent="0.2">
      <c r="A31" s="455" t="s">
        <v>650</v>
      </c>
      <c r="B31" s="454"/>
      <c r="C31" s="454"/>
      <c r="D31" s="454"/>
      <c r="E31" s="454"/>
      <c r="F31" s="454"/>
      <c r="G31" s="454"/>
    </row>
    <row r="35" spans="1:23" ht="12.75" customHeight="1" x14ac:dyDescent="0.2">
      <c r="A35" s="108" t="s">
        <v>256</v>
      </c>
    </row>
    <row r="36" spans="1:23" ht="12.75" customHeight="1" x14ac:dyDescent="0.2">
      <c r="A36" s="5" t="s">
        <v>635</v>
      </c>
    </row>
    <row r="37" spans="1:23" ht="12.75" customHeight="1" x14ac:dyDescent="0.2">
      <c r="A37" s="4" t="s">
        <v>636</v>
      </c>
      <c r="B37" s="3"/>
    </row>
    <row r="38" spans="1:23" ht="12.75" customHeight="1" x14ac:dyDescent="0.2">
      <c r="B38" s="15"/>
      <c r="C38" s="15"/>
      <c r="D38" s="15"/>
      <c r="E38" s="15"/>
      <c r="F38" s="15"/>
      <c r="G38" s="15"/>
      <c r="H38" s="15"/>
      <c r="I38" s="15"/>
      <c r="J38" s="15"/>
      <c r="K38" s="15"/>
      <c r="L38" s="15"/>
    </row>
    <row r="39" spans="1:23" ht="12.75" customHeight="1" x14ac:dyDescent="0.2">
      <c r="A39" s="226" t="s">
        <v>295</v>
      </c>
      <c r="B39" s="459" t="s">
        <v>298</v>
      </c>
      <c r="C39" s="459"/>
      <c r="D39" s="151"/>
      <c r="E39" s="459" t="s">
        <v>299</v>
      </c>
      <c r="F39" s="459"/>
      <c r="G39" s="147"/>
      <c r="H39" s="459" t="s">
        <v>296</v>
      </c>
      <c r="I39" s="459"/>
      <c r="J39" s="147"/>
      <c r="K39" s="459" t="s">
        <v>297</v>
      </c>
      <c r="L39" s="459"/>
      <c r="M39"/>
      <c r="N39"/>
      <c r="O39"/>
      <c r="P39"/>
      <c r="Q39"/>
    </row>
    <row r="40" spans="1:23" s="16" customFormat="1" ht="12.75" customHeight="1" x14ac:dyDescent="0.2">
      <c r="A40" s="15" t="s">
        <v>278</v>
      </c>
      <c r="B40" s="90" t="s">
        <v>257</v>
      </c>
      <c r="C40" s="90" t="s">
        <v>24</v>
      </c>
      <c r="D40" s="90"/>
      <c r="E40" s="90" t="s">
        <v>257</v>
      </c>
      <c r="F40" s="90" t="s">
        <v>24</v>
      </c>
      <c r="G40" s="90"/>
      <c r="H40" s="90" t="s">
        <v>257</v>
      </c>
      <c r="I40" s="90" t="s">
        <v>24</v>
      </c>
      <c r="J40" s="90"/>
      <c r="K40" s="90" t="s">
        <v>257</v>
      </c>
      <c r="L40" s="90" t="s">
        <v>24</v>
      </c>
      <c r="M40"/>
      <c r="N40"/>
      <c r="O40"/>
      <c r="P40"/>
      <c r="Q40"/>
    </row>
    <row r="41" spans="1:23" s="13" customFormat="1" ht="12.75" customHeight="1" x14ac:dyDescent="0.2">
      <c r="A41" s="12" t="s">
        <v>248</v>
      </c>
      <c r="B41" s="392">
        <v>218201</v>
      </c>
      <c r="C41" s="392">
        <v>253131</v>
      </c>
      <c r="D41" s="392"/>
      <c r="E41" s="392">
        <v>12925</v>
      </c>
      <c r="F41" s="392">
        <v>12212</v>
      </c>
      <c r="G41" s="392"/>
      <c r="H41" s="392">
        <v>2143</v>
      </c>
      <c r="I41" s="392">
        <v>8701</v>
      </c>
      <c r="J41" s="392"/>
      <c r="K41" s="392">
        <v>26</v>
      </c>
      <c r="L41" s="392">
        <v>251</v>
      </c>
      <c r="M41"/>
      <c r="N41"/>
      <c r="O41"/>
      <c r="P41"/>
      <c r="Q41"/>
      <c r="R41"/>
      <c r="S41"/>
      <c r="T41"/>
      <c r="U41"/>
      <c r="V41"/>
      <c r="W41"/>
    </row>
    <row r="42" spans="1:23" s="13" customFormat="1" ht="12.75" customHeight="1" x14ac:dyDescent="0.2">
      <c r="A42" s="12" t="s">
        <v>249</v>
      </c>
      <c r="B42" s="392">
        <v>914889</v>
      </c>
      <c r="C42" s="392">
        <v>1053632</v>
      </c>
      <c r="D42" s="392"/>
      <c r="E42" s="392">
        <v>71678</v>
      </c>
      <c r="F42" s="392">
        <v>80559</v>
      </c>
      <c r="G42" s="392"/>
      <c r="H42" s="392">
        <v>12632</v>
      </c>
      <c r="I42" s="392">
        <v>102311</v>
      </c>
      <c r="J42" s="392"/>
      <c r="K42" s="392">
        <v>2624</v>
      </c>
      <c r="L42" s="392">
        <v>19500</v>
      </c>
      <c r="M42"/>
      <c r="N42"/>
      <c r="O42"/>
      <c r="P42"/>
      <c r="Q42"/>
      <c r="R42"/>
      <c r="S42"/>
      <c r="T42"/>
      <c r="U42"/>
      <c r="V42"/>
      <c r="W42"/>
    </row>
    <row r="43" spans="1:23" s="13" customFormat="1" ht="12.75" customHeight="1" x14ac:dyDescent="0.2">
      <c r="A43" s="12" t="s">
        <v>250</v>
      </c>
      <c r="B43" s="392">
        <v>1007531</v>
      </c>
      <c r="C43" s="392">
        <v>1123442</v>
      </c>
      <c r="D43" s="392"/>
      <c r="E43" s="392">
        <v>274345</v>
      </c>
      <c r="F43" s="392">
        <v>312193</v>
      </c>
      <c r="G43" s="392"/>
      <c r="H43" s="392">
        <v>20042</v>
      </c>
      <c r="I43" s="392">
        <v>235170</v>
      </c>
      <c r="J43" s="392"/>
      <c r="K43" s="392">
        <v>10738</v>
      </c>
      <c r="L43" s="392">
        <v>89228</v>
      </c>
      <c r="M43"/>
      <c r="N43"/>
      <c r="O43"/>
      <c r="P43"/>
      <c r="Q43"/>
      <c r="R43"/>
      <c r="S43"/>
      <c r="T43"/>
      <c r="U43"/>
      <c r="V43"/>
      <c r="W43"/>
    </row>
    <row r="44" spans="1:23" s="13" customFormat="1" ht="12.75" customHeight="1" x14ac:dyDescent="0.2">
      <c r="A44" s="12" t="s">
        <v>251</v>
      </c>
      <c r="B44" s="392">
        <v>639671</v>
      </c>
      <c r="C44" s="392">
        <v>674035</v>
      </c>
      <c r="D44" s="392"/>
      <c r="E44" s="392">
        <v>555954</v>
      </c>
      <c r="F44" s="392">
        <v>602441</v>
      </c>
      <c r="G44" s="392"/>
      <c r="H44" s="392">
        <v>6020</v>
      </c>
      <c r="I44" s="392">
        <v>115916</v>
      </c>
      <c r="J44" s="392"/>
      <c r="K44" s="392">
        <v>3121</v>
      </c>
      <c r="L44" s="392">
        <v>38045</v>
      </c>
      <c r="M44"/>
      <c r="N44"/>
      <c r="O44"/>
      <c r="P44"/>
      <c r="Q44"/>
      <c r="R44"/>
      <c r="S44"/>
      <c r="T44"/>
      <c r="U44"/>
      <c r="V44"/>
      <c r="W44"/>
    </row>
    <row r="45" spans="1:23" s="13" customFormat="1" ht="12.75" customHeight="1" x14ac:dyDescent="0.2">
      <c r="A45" s="12" t="s">
        <v>252</v>
      </c>
      <c r="B45" s="392">
        <v>202424</v>
      </c>
      <c r="C45" s="392">
        <v>179951</v>
      </c>
      <c r="D45" s="392"/>
      <c r="E45" s="392">
        <v>171175</v>
      </c>
      <c r="F45" s="392">
        <v>195630</v>
      </c>
      <c r="G45" s="392"/>
      <c r="H45" s="392">
        <v>262</v>
      </c>
      <c r="I45" s="392">
        <v>6246</v>
      </c>
      <c r="J45" s="392"/>
      <c r="K45" s="392">
        <v>115</v>
      </c>
      <c r="L45" s="392">
        <v>2154</v>
      </c>
      <c r="M45"/>
      <c r="N45"/>
      <c r="O45"/>
      <c r="P45"/>
      <c r="Q45"/>
      <c r="R45"/>
      <c r="S45"/>
      <c r="T45"/>
      <c r="U45"/>
      <c r="V45"/>
      <c r="W45"/>
    </row>
    <row r="46" spans="1:23" s="17" customFormat="1" ht="12.75" customHeight="1" x14ac:dyDescent="0.2">
      <c r="A46" s="53" t="s">
        <v>15</v>
      </c>
      <c r="B46" s="372">
        <f>SUM(B41:B45)</f>
        <v>2982716</v>
      </c>
      <c r="C46" s="372">
        <f t="shared" ref="C46:L46" si="2">SUM(C41:C45)</f>
        <v>3284191</v>
      </c>
      <c r="D46" s="372"/>
      <c r="E46" s="372">
        <f t="shared" si="2"/>
        <v>1086077</v>
      </c>
      <c r="F46" s="372">
        <f t="shared" si="2"/>
        <v>1203035</v>
      </c>
      <c r="G46" s="372"/>
      <c r="H46" s="372">
        <f t="shared" si="2"/>
        <v>41099</v>
      </c>
      <c r="I46" s="372">
        <f t="shared" si="2"/>
        <v>468344</v>
      </c>
      <c r="J46" s="372"/>
      <c r="K46" s="372">
        <f t="shared" si="2"/>
        <v>16624</v>
      </c>
      <c r="L46" s="372">
        <f t="shared" si="2"/>
        <v>149178</v>
      </c>
      <c r="M46"/>
      <c r="N46"/>
      <c r="O46"/>
      <c r="P46"/>
      <c r="Q46"/>
      <c r="R46"/>
      <c r="S46"/>
      <c r="T46"/>
      <c r="U46"/>
      <c r="V46"/>
    </row>
    <row r="47" spans="1:23" ht="12.75" customHeight="1" x14ac:dyDescent="0.2">
      <c r="A47" s="455" t="s">
        <v>650</v>
      </c>
      <c r="I47" s="13"/>
      <c r="J47" s="13"/>
      <c r="M47"/>
      <c r="N47"/>
      <c r="O47"/>
      <c r="P47"/>
      <c r="Q47"/>
    </row>
    <row r="48" spans="1:23" ht="12.75" customHeight="1" x14ac:dyDescent="0.2">
      <c r="M48"/>
      <c r="N48"/>
      <c r="O48"/>
      <c r="P48"/>
      <c r="Q48"/>
    </row>
  </sheetData>
  <mergeCells count="8">
    <mergeCell ref="B6:I6"/>
    <mergeCell ref="B7:H7"/>
    <mergeCell ref="K6:P6"/>
    <mergeCell ref="K7:O7"/>
    <mergeCell ref="B39:C39"/>
    <mergeCell ref="E39:F39"/>
    <mergeCell ref="H39:I39"/>
    <mergeCell ref="K39:L39"/>
  </mergeCells>
  <phoneticPr fontId="6" type="noConversion"/>
  <pageMargins left="0.70866141732283472" right="0.15748031496062992" top="0.98425196850393704" bottom="0.55118110236220474" header="0.51181102362204722" footer="0.51181102362204722"/>
  <pageSetup paperSize="9" scale="67" orientation="portrait" r:id="rId1"/>
  <headerFooter alignWithMargins="0">
    <oddHeader>&amp;R&amp;"Arial,Fet"KÖRKORT</oddHead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C10"/>
  <sheetViews>
    <sheetView workbookViewId="0"/>
  </sheetViews>
  <sheetFormatPr defaultRowHeight="12.75" x14ac:dyDescent="0.2"/>
  <cols>
    <col min="2" max="2" width="24.140625" bestFit="1" customWidth="1"/>
    <col min="3" max="3" width="18.7109375" bestFit="1" customWidth="1"/>
    <col min="258" max="258" width="24.140625" bestFit="1" customWidth="1"/>
    <col min="259" max="259" width="18.7109375" bestFit="1" customWidth="1"/>
    <col min="514" max="514" width="24.140625" bestFit="1" customWidth="1"/>
    <col min="515" max="515" width="18.7109375" bestFit="1" customWidth="1"/>
    <col min="770" max="770" width="24.140625" bestFit="1" customWidth="1"/>
    <col min="771" max="771" width="18.7109375" bestFit="1" customWidth="1"/>
    <col min="1026" max="1026" width="24.140625" bestFit="1" customWidth="1"/>
    <col min="1027" max="1027" width="18.7109375" bestFit="1" customWidth="1"/>
    <col min="1282" max="1282" width="24.140625" bestFit="1" customWidth="1"/>
    <col min="1283" max="1283" width="18.7109375" bestFit="1" customWidth="1"/>
    <col min="1538" max="1538" width="24.140625" bestFit="1" customWidth="1"/>
    <col min="1539" max="1539" width="18.7109375" bestFit="1" customWidth="1"/>
    <col min="1794" max="1794" width="24.140625" bestFit="1" customWidth="1"/>
    <col min="1795" max="1795" width="18.7109375" bestFit="1" customWidth="1"/>
    <col min="2050" max="2050" width="24.140625" bestFit="1" customWidth="1"/>
    <col min="2051" max="2051" width="18.7109375" bestFit="1" customWidth="1"/>
    <col min="2306" max="2306" width="24.140625" bestFit="1" customWidth="1"/>
    <col min="2307" max="2307" width="18.7109375" bestFit="1" customWidth="1"/>
    <col min="2562" max="2562" width="24.140625" bestFit="1" customWidth="1"/>
    <col min="2563" max="2563" width="18.7109375" bestFit="1" customWidth="1"/>
    <col min="2818" max="2818" width="24.140625" bestFit="1" customWidth="1"/>
    <col min="2819" max="2819" width="18.7109375" bestFit="1" customWidth="1"/>
    <col min="3074" max="3074" width="24.140625" bestFit="1" customWidth="1"/>
    <col min="3075" max="3075" width="18.7109375" bestFit="1" customWidth="1"/>
    <col min="3330" max="3330" width="24.140625" bestFit="1" customWidth="1"/>
    <col min="3331" max="3331" width="18.7109375" bestFit="1" customWidth="1"/>
    <col min="3586" max="3586" width="24.140625" bestFit="1" customWidth="1"/>
    <col min="3587" max="3587" width="18.7109375" bestFit="1" customWidth="1"/>
    <col min="3842" max="3842" width="24.140625" bestFit="1" customWidth="1"/>
    <col min="3843" max="3843" width="18.7109375" bestFit="1" customWidth="1"/>
    <col min="4098" max="4098" width="24.140625" bestFit="1" customWidth="1"/>
    <col min="4099" max="4099" width="18.7109375" bestFit="1" customWidth="1"/>
    <col min="4354" max="4354" width="24.140625" bestFit="1" customWidth="1"/>
    <col min="4355" max="4355" width="18.7109375" bestFit="1" customWidth="1"/>
    <col min="4610" max="4610" width="24.140625" bestFit="1" customWidth="1"/>
    <col min="4611" max="4611" width="18.7109375" bestFit="1" customWidth="1"/>
    <col min="4866" max="4866" width="24.140625" bestFit="1" customWidth="1"/>
    <col min="4867" max="4867" width="18.7109375" bestFit="1" customWidth="1"/>
    <col min="5122" max="5122" width="24.140625" bestFit="1" customWidth="1"/>
    <col min="5123" max="5123" width="18.7109375" bestFit="1" customWidth="1"/>
    <col min="5378" max="5378" width="24.140625" bestFit="1" customWidth="1"/>
    <col min="5379" max="5379" width="18.7109375" bestFit="1" customWidth="1"/>
    <col min="5634" max="5634" width="24.140625" bestFit="1" customWidth="1"/>
    <col min="5635" max="5635" width="18.7109375" bestFit="1" customWidth="1"/>
    <col min="5890" max="5890" width="24.140625" bestFit="1" customWidth="1"/>
    <col min="5891" max="5891" width="18.7109375" bestFit="1" customWidth="1"/>
    <col min="6146" max="6146" width="24.140625" bestFit="1" customWidth="1"/>
    <col min="6147" max="6147" width="18.7109375" bestFit="1" customWidth="1"/>
    <col min="6402" max="6402" width="24.140625" bestFit="1" customWidth="1"/>
    <col min="6403" max="6403" width="18.7109375" bestFit="1" customWidth="1"/>
    <col min="6658" max="6658" width="24.140625" bestFit="1" customWidth="1"/>
    <col min="6659" max="6659" width="18.7109375" bestFit="1" customWidth="1"/>
    <col min="6914" max="6914" width="24.140625" bestFit="1" customWidth="1"/>
    <col min="6915" max="6915" width="18.7109375" bestFit="1" customWidth="1"/>
    <col min="7170" max="7170" width="24.140625" bestFit="1" customWidth="1"/>
    <col min="7171" max="7171" width="18.7109375" bestFit="1" customWidth="1"/>
    <col min="7426" max="7426" width="24.140625" bestFit="1" customWidth="1"/>
    <col min="7427" max="7427" width="18.7109375" bestFit="1" customWidth="1"/>
    <col min="7682" max="7682" width="24.140625" bestFit="1" customWidth="1"/>
    <col min="7683" max="7683" width="18.7109375" bestFit="1" customWidth="1"/>
    <col min="7938" max="7938" width="24.140625" bestFit="1" customWidth="1"/>
    <col min="7939" max="7939" width="18.7109375" bestFit="1" customWidth="1"/>
    <col min="8194" max="8194" width="24.140625" bestFit="1" customWidth="1"/>
    <col min="8195" max="8195" width="18.7109375" bestFit="1" customWidth="1"/>
    <col min="8450" max="8450" width="24.140625" bestFit="1" customWidth="1"/>
    <col min="8451" max="8451" width="18.7109375" bestFit="1" customWidth="1"/>
    <col min="8706" max="8706" width="24.140625" bestFit="1" customWidth="1"/>
    <col min="8707" max="8707" width="18.7109375" bestFit="1" customWidth="1"/>
    <col min="8962" max="8962" width="24.140625" bestFit="1" customWidth="1"/>
    <col min="8963" max="8963" width="18.7109375" bestFit="1" customWidth="1"/>
    <col min="9218" max="9218" width="24.140625" bestFit="1" customWidth="1"/>
    <col min="9219" max="9219" width="18.7109375" bestFit="1" customWidth="1"/>
    <col min="9474" max="9474" width="24.140625" bestFit="1" customWidth="1"/>
    <col min="9475" max="9475" width="18.7109375" bestFit="1" customWidth="1"/>
    <col min="9730" max="9730" width="24.140625" bestFit="1" customWidth="1"/>
    <col min="9731" max="9731" width="18.7109375" bestFit="1" customWidth="1"/>
    <col min="9986" max="9986" width="24.140625" bestFit="1" customWidth="1"/>
    <col min="9987" max="9987" width="18.7109375" bestFit="1" customWidth="1"/>
    <col min="10242" max="10242" width="24.140625" bestFit="1" customWidth="1"/>
    <col min="10243" max="10243" width="18.7109375" bestFit="1" customWidth="1"/>
    <col min="10498" max="10498" width="24.140625" bestFit="1" customWidth="1"/>
    <col min="10499" max="10499" width="18.7109375" bestFit="1" customWidth="1"/>
    <col min="10754" max="10754" width="24.140625" bestFit="1" customWidth="1"/>
    <col min="10755" max="10755" width="18.7109375" bestFit="1" customWidth="1"/>
    <col min="11010" max="11010" width="24.140625" bestFit="1" customWidth="1"/>
    <col min="11011" max="11011" width="18.7109375" bestFit="1" customWidth="1"/>
    <col min="11266" max="11266" width="24.140625" bestFit="1" customWidth="1"/>
    <col min="11267" max="11267" width="18.7109375" bestFit="1" customWidth="1"/>
    <col min="11522" max="11522" width="24.140625" bestFit="1" customWidth="1"/>
    <col min="11523" max="11523" width="18.7109375" bestFit="1" customWidth="1"/>
    <col min="11778" max="11778" width="24.140625" bestFit="1" customWidth="1"/>
    <col min="11779" max="11779" width="18.7109375" bestFit="1" customWidth="1"/>
    <col min="12034" max="12034" width="24.140625" bestFit="1" customWidth="1"/>
    <col min="12035" max="12035" width="18.7109375" bestFit="1" customWidth="1"/>
    <col min="12290" max="12290" width="24.140625" bestFit="1" customWidth="1"/>
    <col min="12291" max="12291" width="18.7109375" bestFit="1" customWidth="1"/>
    <col min="12546" max="12546" width="24.140625" bestFit="1" customWidth="1"/>
    <col min="12547" max="12547" width="18.7109375" bestFit="1" customWidth="1"/>
    <col min="12802" max="12802" width="24.140625" bestFit="1" customWidth="1"/>
    <col min="12803" max="12803" width="18.7109375" bestFit="1" customWidth="1"/>
    <col min="13058" max="13058" width="24.140625" bestFit="1" customWidth="1"/>
    <col min="13059" max="13059" width="18.7109375" bestFit="1" customWidth="1"/>
    <col min="13314" max="13314" width="24.140625" bestFit="1" customWidth="1"/>
    <col min="13315" max="13315" width="18.7109375" bestFit="1" customWidth="1"/>
    <col min="13570" max="13570" width="24.140625" bestFit="1" customWidth="1"/>
    <col min="13571" max="13571" width="18.7109375" bestFit="1" customWidth="1"/>
    <col min="13826" max="13826" width="24.140625" bestFit="1" customWidth="1"/>
    <col min="13827" max="13827" width="18.7109375" bestFit="1" customWidth="1"/>
    <col min="14082" max="14082" width="24.140625" bestFit="1" customWidth="1"/>
    <col min="14083" max="14083" width="18.7109375" bestFit="1" customWidth="1"/>
    <col min="14338" max="14338" width="24.140625" bestFit="1" customWidth="1"/>
    <col min="14339" max="14339" width="18.7109375" bestFit="1" customWidth="1"/>
    <col min="14594" max="14594" width="24.140625" bestFit="1" customWidth="1"/>
    <col min="14595" max="14595" width="18.7109375" bestFit="1" customWidth="1"/>
    <col min="14850" max="14850" width="24.140625" bestFit="1" customWidth="1"/>
    <col min="14851" max="14851" width="18.7109375" bestFit="1" customWidth="1"/>
    <col min="15106" max="15106" width="24.140625" bestFit="1" customWidth="1"/>
    <col min="15107" max="15107" width="18.7109375" bestFit="1" customWidth="1"/>
    <col min="15362" max="15362" width="24.140625" bestFit="1" customWidth="1"/>
    <col min="15363" max="15363" width="18.7109375" bestFit="1" customWidth="1"/>
    <col min="15618" max="15618" width="24.140625" bestFit="1" customWidth="1"/>
    <col min="15619" max="15619" width="18.7109375" bestFit="1" customWidth="1"/>
    <col min="15874" max="15874" width="24.140625" bestFit="1" customWidth="1"/>
    <col min="15875" max="15875" width="18.7109375" bestFit="1" customWidth="1"/>
    <col min="16130" max="16130" width="24.140625" bestFit="1" customWidth="1"/>
    <col min="16131" max="16131" width="18.7109375" bestFit="1" customWidth="1"/>
  </cols>
  <sheetData>
    <row r="1" spans="1:3" x14ac:dyDescent="0.2">
      <c r="A1" s="282" t="s">
        <v>461</v>
      </c>
    </row>
    <row r="4" spans="1:3" ht="12.75" customHeight="1" x14ac:dyDescent="0.2">
      <c r="A4" s="49" t="s">
        <v>303</v>
      </c>
      <c r="B4" s="283" t="s">
        <v>462</v>
      </c>
      <c r="C4" s="284" t="s">
        <v>463</v>
      </c>
    </row>
    <row r="5" spans="1:3" ht="12.75" customHeight="1" x14ac:dyDescent="0.2">
      <c r="A5" s="49" t="s">
        <v>464</v>
      </c>
      <c r="B5" s="283" t="s">
        <v>465</v>
      </c>
      <c r="C5" s="284" t="s">
        <v>466</v>
      </c>
    </row>
    <row r="6" spans="1:3" x14ac:dyDescent="0.2">
      <c r="A6" s="49" t="s">
        <v>40</v>
      </c>
      <c r="B6" s="283" t="s">
        <v>467</v>
      </c>
      <c r="C6" s="284" t="s">
        <v>468</v>
      </c>
    </row>
    <row r="7" spans="1:3" x14ac:dyDescent="0.2">
      <c r="A7" s="49" t="s">
        <v>469</v>
      </c>
      <c r="B7" s="283" t="s">
        <v>470</v>
      </c>
      <c r="C7" s="284" t="s">
        <v>471</v>
      </c>
    </row>
    <row r="8" spans="1:3" x14ac:dyDescent="0.2">
      <c r="A8" s="49" t="s">
        <v>472</v>
      </c>
      <c r="B8" s="283" t="s">
        <v>473</v>
      </c>
      <c r="C8" s="284" t="s">
        <v>474</v>
      </c>
    </row>
    <row r="9" spans="1:3" x14ac:dyDescent="0.2">
      <c r="A9" s="49" t="s">
        <v>455</v>
      </c>
      <c r="B9" s="283" t="s">
        <v>475</v>
      </c>
      <c r="C9" s="284" t="s">
        <v>476</v>
      </c>
    </row>
    <row r="10" spans="1:3" x14ac:dyDescent="0.2">
      <c r="A10" s="49"/>
      <c r="B10" s="283"/>
      <c r="C10" s="284"/>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4">
    <tabColor rgb="FF00B050"/>
    <pageSetUpPr fitToPage="1"/>
  </sheetPr>
  <dimension ref="A1:AK43"/>
  <sheetViews>
    <sheetView showGridLines="0" zoomScaleNormal="100" workbookViewId="0"/>
  </sheetViews>
  <sheetFormatPr defaultColWidth="9.140625" defaultRowHeight="12.75" customHeight="1" x14ac:dyDescent="0.2"/>
  <cols>
    <col min="1" max="1" width="7.28515625" style="6" customWidth="1"/>
    <col min="2" max="2" width="9.28515625" style="6" customWidth="1"/>
    <col min="3" max="3" width="11.7109375" style="24" customWidth="1"/>
    <col min="4" max="4" width="12.7109375" style="24" bestFit="1" customWidth="1"/>
    <col min="5" max="5" width="2.5703125" style="24" customWidth="1"/>
    <col min="6" max="6" width="10.28515625" style="6" customWidth="1"/>
    <col min="7" max="7" width="3.7109375" style="6" customWidth="1"/>
    <col min="8" max="8" width="13.5703125" style="6" customWidth="1"/>
    <col min="9" max="9" width="3.5703125" style="6" customWidth="1"/>
    <col min="10" max="10" width="11" style="6" customWidth="1"/>
    <col min="11" max="11" width="2.5703125" style="6" customWidth="1"/>
    <col min="12" max="12" width="11.42578125" style="6" customWidth="1"/>
    <col min="13" max="13" width="3" style="6" customWidth="1"/>
    <col min="14" max="14" width="8.85546875" style="6" customWidth="1"/>
    <col min="15" max="29" width="8.7109375" customWidth="1"/>
    <col min="30" max="16384" width="9.140625" style="6"/>
  </cols>
  <sheetData>
    <row r="1" spans="1:32" ht="12.75" customHeight="1" x14ac:dyDescent="0.25">
      <c r="N1" s="82"/>
    </row>
    <row r="2" spans="1:32" s="7" customFormat="1" ht="12.75" customHeight="1" x14ac:dyDescent="0.2">
      <c r="A2" s="62" t="s">
        <v>0</v>
      </c>
      <c r="C2" s="5"/>
      <c r="D2" s="5"/>
      <c r="E2" s="5"/>
      <c r="O2"/>
      <c r="P2"/>
      <c r="Q2"/>
      <c r="R2"/>
      <c r="S2"/>
      <c r="T2"/>
      <c r="U2"/>
      <c r="V2"/>
      <c r="W2"/>
      <c r="X2"/>
      <c r="Y2"/>
      <c r="Z2"/>
      <c r="AA2"/>
      <c r="AB2"/>
      <c r="AC2"/>
    </row>
    <row r="3" spans="1:32" s="7" customFormat="1" ht="12.75" customHeight="1" x14ac:dyDescent="0.2">
      <c r="A3" s="7" t="s">
        <v>515</v>
      </c>
      <c r="C3" s="5"/>
      <c r="D3" s="5"/>
      <c r="E3" s="5"/>
      <c r="O3"/>
      <c r="P3"/>
      <c r="Q3"/>
      <c r="R3"/>
      <c r="S3"/>
      <c r="T3"/>
      <c r="U3"/>
      <c r="V3"/>
      <c r="W3"/>
      <c r="X3"/>
      <c r="Y3"/>
      <c r="Z3"/>
      <c r="AA3"/>
      <c r="AB3"/>
      <c r="AC3"/>
    </row>
    <row r="4" spans="1:32" s="8" customFormat="1" ht="12.75" customHeight="1" x14ac:dyDescent="0.2">
      <c r="A4" s="8" t="s">
        <v>642</v>
      </c>
      <c r="C4" s="4"/>
      <c r="D4" s="4"/>
      <c r="E4" s="4"/>
      <c r="O4"/>
      <c r="P4"/>
      <c r="Q4"/>
      <c r="R4"/>
      <c r="S4"/>
      <c r="T4"/>
      <c r="U4"/>
      <c r="V4"/>
      <c r="W4"/>
      <c r="X4"/>
      <c r="Y4"/>
      <c r="Z4"/>
      <c r="AA4"/>
      <c r="AB4"/>
      <c r="AC4"/>
    </row>
    <row r="5" spans="1:32" s="85" customFormat="1" ht="12.75" customHeight="1" x14ac:dyDescent="0.2">
      <c r="A5" s="83"/>
      <c r="B5" s="83"/>
      <c r="C5" s="84"/>
      <c r="D5" s="84"/>
      <c r="E5" s="84"/>
      <c r="F5" s="83"/>
      <c r="G5" s="83"/>
      <c r="H5" s="83"/>
      <c r="I5" s="83"/>
      <c r="J5" s="83"/>
      <c r="K5" s="83"/>
      <c r="L5" s="83"/>
      <c r="M5" s="83"/>
      <c r="N5" s="83"/>
      <c r="O5"/>
      <c r="P5"/>
      <c r="Q5"/>
      <c r="R5"/>
      <c r="S5"/>
      <c r="T5"/>
      <c r="U5"/>
      <c r="V5"/>
      <c r="W5"/>
      <c r="X5"/>
      <c r="Y5"/>
      <c r="Z5"/>
      <c r="AA5"/>
      <c r="AB5"/>
      <c r="AC5"/>
    </row>
    <row r="6" spans="1:32" s="9" customFormat="1" ht="12.75" customHeight="1" x14ac:dyDescent="0.2">
      <c r="B6" s="19" t="s">
        <v>2</v>
      </c>
      <c r="C6" s="86"/>
      <c r="D6" s="86"/>
      <c r="F6" s="20" t="s">
        <v>3</v>
      </c>
      <c r="G6" s="20"/>
      <c r="H6" s="87"/>
      <c r="I6" s="87"/>
      <c r="J6" s="87"/>
      <c r="K6" s="87"/>
      <c r="L6" s="88"/>
      <c r="M6" s="88"/>
      <c r="N6" s="86"/>
      <c r="O6"/>
      <c r="P6"/>
      <c r="Q6"/>
      <c r="R6"/>
      <c r="S6"/>
      <c r="T6"/>
      <c r="U6"/>
      <c r="V6"/>
      <c r="W6"/>
      <c r="X6"/>
      <c r="Y6"/>
      <c r="Z6"/>
      <c r="AA6"/>
      <c r="AB6"/>
      <c r="AC6"/>
    </row>
    <row r="7" spans="1:32" s="10" customFormat="1" ht="26.25" customHeight="1" x14ac:dyDescent="0.2">
      <c r="A7" s="89"/>
      <c r="C7" s="11" t="s">
        <v>4</v>
      </c>
      <c r="D7" s="40" t="s">
        <v>217</v>
      </c>
      <c r="E7" s="11"/>
      <c r="F7" s="11" t="s">
        <v>5</v>
      </c>
      <c r="G7" s="11"/>
      <c r="L7" s="32" t="s">
        <v>8</v>
      </c>
      <c r="M7" s="32"/>
      <c r="N7" s="32"/>
      <c r="O7"/>
      <c r="P7"/>
      <c r="Q7"/>
      <c r="R7"/>
      <c r="S7"/>
      <c r="T7"/>
      <c r="U7"/>
      <c r="V7"/>
      <c r="W7"/>
      <c r="X7"/>
      <c r="Y7"/>
      <c r="Z7"/>
      <c r="AA7"/>
      <c r="AB7"/>
      <c r="AC7"/>
    </row>
    <row r="8" spans="1:32" s="10" customFormat="1" ht="12.75" customHeight="1" x14ac:dyDescent="0.2">
      <c r="C8" s="11" t="s">
        <v>9</v>
      </c>
      <c r="D8" s="40" t="s">
        <v>408</v>
      </c>
      <c r="E8" s="40"/>
      <c r="F8" s="11" t="s">
        <v>10</v>
      </c>
      <c r="G8" s="11"/>
      <c r="H8" s="11" t="s">
        <v>6</v>
      </c>
      <c r="I8" s="11"/>
      <c r="J8" s="11" t="s">
        <v>7</v>
      </c>
      <c r="K8" s="11"/>
      <c r="L8" s="11" t="s">
        <v>12</v>
      </c>
      <c r="M8" s="11"/>
      <c r="N8" s="11"/>
      <c r="O8"/>
      <c r="P8"/>
      <c r="Q8"/>
      <c r="R8"/>
      <c r="S8"/>
      <c r="T8"/>
      <c r="U8"/>
      <c r="V8"/>
      <c r="W8"/>
      <c r="X8"/>
      <c r="Y8"/>
      <c r="Z8"/>
      <c r="AA8"/>
      <c r="AB8"/>
      <c r="AC8"/>
    </row>
    <row r="9" spans="1:32" s="10" customFormat="1" ht="12.75" customHeight="1" x14ac:dyDescent="0.2">
      <c r="A9" s="87" t="s">
        <v>1</v>
      </c>
      <c r="B9" s="90" t="s">
        <v>15</v>
      </c>
      <c r="C9" s="90" t="s">
        <v>13</v>
      </c>
      <c r="D9" s="37" t="s">
        <v>409</v>
      </c>
      <c r="E9" s="37"/>
      <c r="F9" s="90" t="s">
        <v>11</v>
      </c>
      <c r="G9" s="90"/>
      <c r="H9" s="90" t="s">
        <v>11</v>
      </c>
      <c r="I9" s="90"/>
      <c r="J9" s="90" t="s">
        <v>11</v>
      </c>
      <c r="K9" s="90"/>
      <c r="L9" s="90" t="s">
        <v>14</v>
      </c>
      <c r="M9" s="90"/>
      <c r="N9" s="90" t="s">
        <v>15</v>
      </c>
      <c r="O9"/>
      <c r="P9"/>
      <c r="Q9"/>
      <c r="R9"/>
      <c r="S9"/>
      <c r="T9"/>
      <c r="U9"/>
      <c r="V9"/>
      <c r="W9"/>
      <c r="X9"/>
      <c r="Y9"/>
      <c r="Z9"/>
      <c r="AA9"/>
      <c r="AB9"/>
      <c r="AC9"/>
    </row>
    <row r="10" spans="1:32" s="10" customFormat="1" ht="13.5" customHeight="1" x14ac:dyDescent="0.2">
      <c r="A10" s="12">
        <v>2009</v>
      </c>
      <c r="B10" s="45">
        <v>228528</v>
      </c>
      <c r="C10" s="45">
        <v>13915</v>
      </c>
      <c r="D10" s="45">
        <v>11063</v>
      </c>
      <c r="E10" s="45"/>
      <c r="F10" s="45">
        <v>6930</v>
      </c>
      <c r="G10" s="45"/>
      <c r="H10" s="45">
        <v>125538</v>
      </c>
      <c r="I10" s="309"/>
      <c r="J10" s="50">
        <v>132468</v>
      </c>
      <c r="K10" s="311"/>
      <c r="L10" s="50">
        <v>39571</v>
      </c>
      <c r="M10" s="311"/>
      <c r="N10" s="50">
        <v>172039</v>
      </c>
      <c r="O10"/>
      <c r="P10"/>
      <c r="Q10"/>
      <c r="R10"/>
      <c r="S10"/>
      <c r="T10"/>
      <c r="U10"/>
      <c r="V10"/>
      <c r="W10"/>
      <c r="X10"/>
      <c r="Y10"/>
      <c r="Z10"/>
      <c r="AA10"/>
      <c r="AB10"/>
      <c r="AC10"/>
      <c r="AD10" s="31"/>
      <c r="AE10" s="31"/>
      <c r="AF10" s="31"/>
    </row>
    <row r="11" spans="1:32" s="10" customFormat="1" ht="12.75" customHeight="1" x14ac:dyDescent="0.2">
      <c r="A11" s="12">
        <v>2010</v>
      </c>
      <c r="B11" s="45">
        <v>308734</v>
      </c>
      <c r="C11" s="45">
        <v>17500</v>
      </c>
      <c r="D11" s="45">
        <v>13834</v>
      </c>
      <c r="E11" s="45"/>
      <c r="F11" s="45">
        <v>15252</v>
      </c>
      <c r="G11" s="45"/>
      <c r="H11" s="45">
        <v>160292</v>
      </c>
      <c r="I11" s="309"/>
      <c r="J11" s="50">
        <v>175544</v>
      </c>
      <c r="K11" s="311"/>
      <c r="L11" s="50">
        <v>29068</v>
      </c>
      <c r="M11" s="311"/>
      <c r="N11" s="50">
        <v>204612</v>
      </c>
      <c r="O11"/>
      <c r="P11"/>
      <c r="Q11"/>
      <c r="R11"/>
      <c r="S11"/>
      <c r="T11"/>
      <c r="U11"/>
      <c r="V11"/>
      <c r="W11"/>
      <c r="X11"/>
      <c r="Y11"/>
      <c r="Z11"/>
      <c r="AA11"/>
      <c r="AB11"/>
      <c r="AC11"/>
      <c r="AD11" s="31"/>
      <c r="AE11" s="31"/>
      <c r="AF11" s="31"/>
    </row>
    <row r="12" spans="1:32" s="10" customFormat="1" ht="12.75" customHeight="1" x14ac:dyDescent="0.2">
      <c r="A12" s="12">
        <v>2011</v>
      </c>
      <c r="B12" s="45">
        <v>326649</v>
      </c>
      <c r="C12" s="45">
        <v>20289</v>
      </c>
      <c r="D12" s="45">
        <v>15879</v>
      </c>
      <c r="E12" s="45"/>
      <c r="F12" s="45">
        <v>6814</v>
      </c>
      <c r="G12" s="45"/>
      <c r="H12" s="45">
        <v>172382</v>
      </c>
      <c r="I12" s="309"/>
      <c r="J12" s="50">
        <v>179196</v>
      </c>
      <c r="K12" s="311"/>
      <c r="L12" s="50">
        <v>24575</v>
      </c>
      <c r="M12" s="311"/>
      <c r="N12" s="50">
        <v>203771</v>
      </c>
      <c r="O12"/>
      <c r="P12"/>
      <c r="Q12"/>
      <c r="R12"/>
      <c r="S12"/>
      <c r="T12"/>
      <c r="U12"/>
      <c r="V12"/>
      <c r="W12"/>
      <c r="X12"/>
      <c r="Y12"/>
      <c r="Z12"/>
      <c r="AA12"/>
      <c r="AB12"/>
      <c r="AC12"/>
      <c r="AD12" s="31"/>
      <c r="AE12" s="31"/>
      <c r="AF12" s="31"/>
    </row>
    <row r="13" spans="1:32" s="10" customFormat="1" ht="12.75" customHeight="1" x14ac:dyDescent="0.2">
      <c r="A13" s="91">
        <v>2012</v>
      </c>
      <c r="B13" s="68">
        <v>301335</v>
      </c>
      <c r="C13" s="68">
        <v>20028</v>
      </c>
      <c r="D13" s="68">
        <v>15673</v>
      </c>
      <c r="E13" s="68"/>
      <c r="F13" s="68">
        <v>9115</v>
      </c>
      <c r="G13" s="68"/>
      <c r="H13" s="68">
        <v>173565</v>
      </c>
      <c r="I13" s="68"/>
      <c r="J13" s="289">
        <v>182680</v>
      </c>
      <c r="K13" s="289"/>
      <c r="L13" s="289">
        <v>27113</v>
      </c>
      <c r="M13" s="289"/>
      <c r="N13" s="289">
        <v>209793</v>
      </c>
      <c r="O13"/>
      <c r="P13"/>
      <c r="Q13"/>
      <c r="R13"/>
      <c r="S13"/>
      <c r="T13"/>
      <c r="U13"/>
      <c r="V13"/>
      <c r="W13"/>
      <c r="X13"/>
      <c r="Y13"/>
      <c r="Z13"/>
      <c r="AA13"/>
      <c r="AB13"/>
      <c r="AC13"/>
      <c r="AD13" s="31"/>
      <c r="AE13" s="31"/>
      <c r="AF13" s="31"/>
    </row>
    <row r="14" spans="1:32" s="10" customFormat="1" ht="12.75" customHeight="1" x14ac:dyDescent="0.2">
      <c r="A14" s="12">
        <v>2013</v>
      </c>
      <c r="B14" s="45">
        <v>292178</v>
      </c>
      <c r="C14" s="45">
        <v>19914</v>
      </c>
      <c r="D14" s="45">
        <v>15684</v>
      </c>
      <c r="E14" s="45"/>
      <c r="F14" s="45">
        <v>94179</v>
      </c>
      <c r="G14" s="256" t="s">
        <v>410</v>
      </c>
      <c r="H14" s="45">
        <v>177191</v>
      </c>
      <c r="I14" s="309"/>
      <c r="J14" s="50">
        <v>271370</v>
      </c>
      <c r="K14" s="311"/>
      <c r="L14" s="50">
        <v>24221</v>
      </c>
      <c r="M14" s="311"/>
      <c r="N14" s="50">
        <v>295591</v>
      </c>
      <c r="O14"/>
      <c r="P14"/>
      <c r="Q14"/>
      <c r="R14"/>
      <c r="S14"/>
      <c r="T14"/>
      <c r="U14"/>
      <c r="V14"/>
      <c r="W14"/>
      <c r="X14"/>
      <c r="Y14"/>
      <c r="Z14"/>
      <c r="AA14"/>
      <c r="AB14"/>
      <c r="AC14"/>
      <c r="AD14" s="31"/>
      <c r="AE14" s="31"/>
      <c r="AF14" s="31"/>
    </row>
    <row r="15" spans="1:32" s="10" customFormat="1" ht="12.75" customHeight="1" x14ac:dyDescent="0.2">
      <c r="A15" s="12">
        <v>2014</v>
      </c>
      <c r="B15" s="45">
        <v>324037</v>
      </c>
      <c r="C15" s="45">
        <v>16972</v>
      </c>
      <c r="D15" s="45">
        <v>13356</v>
      </c>
      <c r="E15" s="45"/>
      <c r="F15" s="45">
        <v>8493</v>
      </c>
      <c r="G15" s="45"/>
      <c r="H15" s="45">
        <v>173611</v>
      </c>
      <c r="I15" s="309"/>
      <c r="J15" s="45">
        <v>182104</v>
      </c>
      <c r="K15" s="309"/>
      <c r="L15" s="50">
        <v>26440</v>
      </c>
      <c r="M15" s="311"/>
      <c r="N15" s="50">
        <v>208544</v>
      </c>
      <c r="O15"/>
      <c r="P15"/>
      <c r="Q15"/>
      <c r="R15"/>
      <c r="S15"/>
      <c r="T15"/>
      <c r="U15"/>
      <c r="V15"/>
      <c r="W15"/>
      <c r="X15"/>
      <c r="Y15"/>
      <c r="Z15"/>
      <c r="AA15"/>
      <c r="AB15"/>
      <c r="AC15"/>
      <c r="AD15" s="31"/>
      <c r="AE15" s="31"/>
      <c r="AF15" s="31"/>
    </row>
    <row r="16" spans="1:32" s="10" customFormat="1" ht="12.75" customHeight="1" x14ac:dyDescent="0.2">
      <c r="A16" s="12">
        <v>2015</v>
      </c>
      <c r="B16" s="45">
        <v>361932</v>
      </c>
      <c r="C16" s="45">
        <v>14014</v>
      </c>
      <c r="D16" s="45">
        <v>11030</v>
      </c>
      <c r="E16" s="45"/>
      <c r="F16" s="45">
        <v>7249</v>
      </c>
      <c r="G16" s="256"/>
      <c r="H16" s="45">
        <v>176175</v>
      </c>
      <c r="I16" s="309"/>
      <c r="J16" s="45">
        <v>183424</v>
      </c>
      <c r="K16" s="256"/>
      <c r="L16" s="50">
        <v>31551</v>
      </c>
      <c r="M16" s="311"/>
      <c r="N16" s="50">
        <v>214975</v>
      </c>
      <c r="O16"/>
      <c r="P16"/>
      <c r="Q16"/>
      <c r="R16"/>
      <c r="S16"/>
      <c r="T16"/>
      <c r="U16"/>
      <c r="V16"/>
      <c r="W16"/>
      <c r="X16"/>
      <c r="Y16"/>
      <c r="Z16"/>
      <c r="AA16"/>
      <c r="AB16"/>
      <c r="AC16"/>
      <c r="AD16" s="31"/>
      <c r="AE16" s="31"/>
      <c r="AF16" s="31"/>
    </row>
    <row r="17" spans="1:37" s="10" customFormat="1" ht="12.75" customHeight="1" x14ac:dyDescent="0.2">
      <c r="A17" s="12">
        <v>2016</v>
      </c>
      <c r="B17" s="45">
        <v>388014</v>
      </c>
      <c r="C17" s="45">
        <v>12848</v>
      </c>
      <c r="D17" s="45">
        <v>10190</v>
      </c>
      <c r="E17" s="45"/>
      <c r="F17" s="45">
        <v>7211</v>
      </c>
      <c r="G17" s="256"/>
      <c r="H17" s="45">
        <v>173291</v>
      </c>
      <c r="I17" s="309"/>
      <c r="J17" s="45">
        <v>180502</v>
      </c>
      <c r="K17" s="256"/>
      <c r="L17" s="50">
        <v>39456</v>
      </c>
      <c r="M17" s="311"/>
      <c r="N17" s="50">
        <v>219958</v>
      </c>
      <c r="O17"/>
      <c r="P17"/>
      <c r="Q17"/>
      <c r="R17"/>
      <c r="S17"/>
      <c r="T17"/>
      <c r="U17"/>
      <c r="V17"/>
      <c r="W17"/>
      <c r="X17"/>
      <c r="Y17"/>
      <c r="Z17"/>
      <c r="AA17"/>
      <c r="AB17"/>
      <c r="AC17"/>
      <c r="AD17" s="31"/>
      <c r="AE17" s="31"/>
      <c r="AF17" s="31"/>
    </row>
    <row r="18" spans="1:37" s="10" customFormat="1" ht="12.75" customHeight="1" x14ac:dyDescent="0.2">
      <c r="A18" s="12">
        <v>2017</v>
      </c>
      <c r="B18" s="45">
        <v>392728</v>
      </c>
      <c r="C18" s="45">
        <v>11168</v>
      </c>
      <c r="D18" s="45">
        <v>8716</v>
      </c>
      <c r="E18" s="45"/>
      <c r="F18" s="45">
        <v>7081</v>
      </c>
      <c r="G18" s="256"/>
      <c r="H18" s="45">
        <v>179047</v>
      </c>
      <c r="I18" s="309"/>
      <c r="J18" s="45">
        <v>186128</v>
      </c>
      <c r="K18" s="256"/>
      <c r="L18" s="50">
        <v>64390</v>
      </c>
      <c r="M18" s="311"/>
      <c r="N18" s="50">
        <v>250518</v>
      </c>
      <c r="O18"/>
      <c r="P18"/>
      <c r="Q18"/>
      <c r="R18"/>
      <c r="S18"/>
      <c r="T18"/>
      <c r="U18"/>
      <c r="V18"/>
      <c r="W18"/>
      <c r="X18"/>
      <c r="Y18"/>
      <c r="Z18"/>
      <c r="AA18"/>
      <c r="AB18"/>
      <c r="AC18"/>
      <c r="AD18" s="31"/>
      <c r="AE18" s="31"/>
      <c r="AF18" s="31"/>
    </row>
    <row r="19" spans="1:37" s="10" customFormat="1" ht="12.75" customHeight="1" x14ac:dyDescent="0.2">
      <c r="A19" s="20">
        <v>2018</v>
      </c>
      <c r="B19" s="277">
        <v>365535</v>
      </c>
      <c r="C19" s="277">
        <v>9810</v>
      </c>
      <c r="D19" s="277">
        <v>7685</v>
      </c>
      <c r="E19" s="277"/>
      <c r="F19" s="277">
        <v>9135</v>
      </c>
      <c r="G19" s="277"/>
      <c r="H19" s="277">
        <v>189896</v>
      </c>
      <c r="I19" s="277"/>
      <c r="J19" s="277">
        <v>199031</v>
      </c>
      <c r="K19" s="277"/>
      <c r="L19" s="277">
        <v>105541</v>
      </c>
      <c r="M19" s="277"/>
      <c r="N19" s="277">
        <v>304572</v>
      </c>
      <c r="O19"/>
      <c r="P19"/>
      <c r="Q19"/>
      <c r="R19"/>
      <c r="S19"/>
      <c r="T19"/>
      <c r="U19"/>
      <c r="V19"/>
      <c r="W19"/>
      <c r="X19"/>
      <c r="Y19"/>
      <c r="Z19"/>
      <c r="AA19"/>
      <c r="AB19"/>
      <c r="AC19"/>
      <c r="AD19"/>
      <c r="AE19"/>
      <c r="AF19"/>
      <c r="AG19"/>
      <c r="AH19"/>
      <c r="AI19" s="31"/>
      <c r="AJ19" s="31"/>
      <c r="AK19" s="31"/>
    </row>
    <row r="20" spans="1:37" s="10" customFormat="1" ht="12.75" customHeight="1" x14ac:dyDescent="0.2">
      <c r="A20" s="230" t="s">
        <v>411</v>
      </c>
      <c r="C20" s="2"/>
      <c r="D20" s="2"/>
      <c r="E20" s="2"/>
      <c r="F20" s="11"/>
      <c r="G20" s="11"/>
      <c r="H20" s="11"/>
      <c r="I20" s="11"/>
      <c r="J20" s="11"/>
      <c r="K20" s="11"/>
      <c r="L20" s="11"/>
      <c r="M20" s="11"/>
      <c r="N20" s="11"/>
      <c r="O20"/>
      <c r="P20"/>
      <c r="Q20"/>
      <c r="R20"/>
      <c r="S20"/>
      <c r="T20"/>
      <c r="U20"/>
      <c r="V20"/>
      <c r="W20"/>
      <c r="X20"/>
      <c r="Y20"/>
      <c r="Z20"/>
      <c r="AA20"/>
      <c r="AB20"/>
      <c r="AC20"/>
    </row>
    <row r="21" spans="1:37" s="10" customFormat="1" ht="12.75" customHeight="1" x14ac:dyDescent="0.2">
      <c r="A21" s="230" t="s">
        <v>412</v>
      </c>
      <c r="C21" s="2"/>
      <c r="D21" s="2"/>
      <c r="E21" s="2"/>
      <c r="F21" s="11"/>
      <c r="G21" s="11"/>
      <c r="H21" s="11"/>
      <c r="I21" s="11"/>
      <c r="J21" s="11"/>
      <c r="K21" s="11"/>
      <c r="L21" s="11"/>
      <c r="M21" s="11"/>
      <c r="N21" s="11"/>
      <c r="O21"/>
      <c r="P21"/>
      <c r="Q21"/>
      <c r="R21"/>
      <c r="S21"/>
      <c r="T21"/>
      <c r="U21"/>
      <c r="V21"/>
      <c r="W21"/>
      <c r="X21"/>
      <c r="Y21"/>
      <c r="Z21"/>
      <c r="AA21"/>
      <c r="AB21"/>
      <c r="AC21"/>
    </row>
    <row r="22" spans="1:37" s="10" customFormat="1" ht="12.75" customHeight="1" x14ac:dyDescent="0.2">
      <c r="A22" s="10" t="s">
        <v>16</v>
      </c>
      <c r="C22" s="2"/>
      <c r="D22" s="2"/>
      <c r="E22" s="2"/>
      <c r="F22" s="2"/>
      <c r="G22" s="2"/>
      <c r="H22" s="2"/>
      <c r="I22" s="2"/>
      <c r="J22" s="2"/>
      <c r="K22" s="2"/>
      <c r="L22" s="2"/>
      <c r="M22" s="2"/>
      <c r="N22" s="2"/>
      <c r="O22"/>
      <c r="P22"/>
      <c r="Q22"/>
      <c r="R22"/>
      <c r="S22"/>
      <c r="T22"/>
      <c r="U22"/>
      <c r="V22"/>
      <c r="W22"/>
      <c r="X22"/>
      <c r="Y22"/>
      <c r="Z22"/>
      <c r="AA22"/>
      <c r="AB22"/>
      <c r="AC22"/>
    </row>
    <row r="23" spans="1:37" ht="12.75" customHeight="1" x14ac:dyDescent="0.2">
      <c r="B23" s="2"/>
      <c r="C23" s="2"/>
      <c r="F23" s="2"/>
      <c r="G23" s="2"/>
      <c r="H23" s="24"/>
      <c r="I23" s="24"/>
      <c r="J23" s="13"/>
      <c r="K23" s="13"/>
      <c r="L23" s="13"/>
      <c r="M23" s="13"/>
      <c r="N23" s="13"/>
      <c r="O23" s="13"/>
      <c r="P23" s="13"/>
      <c r="Q23" s="13"/>
      <c r="R23" s="13"/>
      <c r="AD23"/>
      <c r="AE23"/>
      <c r="AF23"/>
      <c r="AG23"/>
    </row>
    <row r="24" spans="1:37" ht="12.75" customHeight="1" x14ac:dyDescent="0.2">
      <c r="F24" s="24"/>
      <c r="G24" s="24"/>
      <c r="H24" s="24"/>
      <c r="I24" s="24"/>
      <c r="J24" s="24"/>
      <c r="K24" s="24"/>
      <c r="L24" s="24"/>
      <c r="M24" s="24"/>
      <c r="N24" s="261"/>
    </row>
    <row r="25" spans="1:37" ht="12.75" customHeight="1" x14ac:dyDescent="0.2">
      <c r="A25" s="62" t="s">
        <v>17</v>
      </c>
      <c r="B25" s="5"/>
      <c r="C25" s="5"/>
      <c r="D25" s="5"/>
      <c r="E25" s="5"/>
      <c r="F25" s="5"/>
      <c r="G25" s="5"/>
      <c r="H25" s="1"/>
      <c r="I25" s="1"/>
      <c r="J25" s="1"/>
      <c r="K25" s="1"/>
      <c r="L25" s="1"/>
      <c r="M25" s="1"/>
      <c r="N25" s="1"/>
    </row>
    <row r="26" spans="1:37" ht="12.75" customHeight="1" x14ac:dyDescent="0.2">
      <c r="A26" s="7" t="s">
        <v>516</v>
      </c>
      <c r="B26" s="5"/>
      <c r="C26" s="5"/>
      <c r="D26" s="5"/>
      <c r="E26" s="5"/>
      <c r="F26" s="5"/>
      <c r="G26" s="5"/>
      <c r="H26" s="1"/>
      <c r="I26" s="1"/>
      <c r="J26" s="1"/>
      <c r="K26" s="1"/>
      <c r="L26" s="1"/>
      <c r="M26" s="1"/>
      <c r="N26" s="1"/>
    </row>
    <row r="27" spans="1:37" ht="12.75" customHeight="1" x14ac:dyDescent="0.2">
      <c r="A27" s="8" t="s">
        <v>517</v>
      </c>
      <c r="B27" s="4"/>
      <c r="C27" s="4"/>
      <c r="D27" s="4"/>
      <c r="E27" s="4"/>
      <c r="F27" s="4"/>
      <c r="G27" s="4"/>
      <c r="H27" s="4"/>
      <c r="I27" s="4"/>
      <c r="J27" s="24"/>
      <c r="K27" s="24"/>
      <c r="L27" s="24"/>
      <c r="M27" s="24"/>
      <c r="N27" s="24"/>
    </row>
    <row r="28" spans="1:37" ht="12.75" customHeight="1" x14ac:dyDescent="0.2">
      <c r="A28" s="93"/>
      <c r="B28" s="94"/>
      <c r="C28" s="94"/>
      <c r="D28" s="94"/>
      <c r="E28" s="94"/>
      <c r="F28" s="94"/>
      <c r="G28" s="94"/>
      <c r="H28" s="94"/>
      <c r="I28" s="94"/>
      <c r="J28" s="94"/>
      <c r="K28" s="94"/>
      <c r="L28" s="94"/>
      <c r="M28" s="24"/>
      <c r="N28" s="24"/>
    </row>
    <row r="29" spans="1:37" s="10" customFormat="1" ht="12.75" customHeight="1" x14ac:dyDescent="0.2">
      <c r="B29" s="19" t="s">
        <v>34</v>
      </c>
      <c r="C29" s="95"/>
      <c r="D29" s="2"/>
      <c r="E29" s="2"/>
      <c r="F29" s="19" t="s">
        <v>35</v>
      </c>
      <c r="G29" s="19"/>
      <c r="H29" s="19"/>
      <c r="J29" s="11" t="s">
        <v>7</v>
      </c>
      <c r="K29" s="11"/>
      <c r="L29" s="11" t="s">
        <v>19</v>
      </c>
      <c r="M29" s="11"/>
      <c r="O29"/>
      <c r="P29"/>
      <c r="Q29"/>
      <c r="R29"/>
      <c r="S29"/>
      <c r="T29"/>
      <c r="U29"/>
      <c r="V29"/>
      <c r="W29"/>
      <c r="X29"/>
      <c r="Y29"/>
      <c r="Z29"/>
      <c r="AA29"/>
      <c r="AB29"/>
      <c r="AC29"/>
    </row>
    <row r="30" spans="1:37" s="10" customFormat="1" ht="12.75" customHeight="1" x14ac:dyDescent="0.2">
      <c r="A30" s="10" t="s">
        <v>18</v>
      </c>
      <c r="C30" s="2"/>
      <c r="D30" s="2"/>
      <c r="E30" s="2"/>
      <c r="F30" s="11"/>
      <c r="G30" s="11"/>
      <c r="H30" s="386" t="s">
        <v>492</v>
      </c>
      <c r="I30" s="11"/>
      <c r="J30" s="11" t="s">
        <v>300</v>
      </c>
      <c r="K30" s="11"/>
      <c r="L30" s="11" t="s">
        <v>21</v>
      </c>
      <c r="M30" s="11"/>
      <c r="O30"/>
      <c r="P30"/>
      <c r="Q30"/>
      <c r="R30"/>
      <c r="S30"/>
      <c r="T30"/>
      <c r="U30"/>
      <c r="V30"/>
      <c r="W30"/>
      <c r="X30"/>
      <c r="Y30"/>
      <c r="Z30"/>
      <c r="AA30"/>
      <c r="AB30"/>
      <c r="AC30"/>
    </row>
    <row r="31" spans="1:37" s="10" customFormat="1" ht="12.75" customHeight="1" x14ac:dyDescent="0.2">
      <c r="A31" s="9" t="s">
        <v>20</v>
      </c>
      <c r="C31" s="2"/>
      <c r="D31" s="11"/>
      <c r="E31" s="11"/>
      <c r="F31" s="11"/>
      <c r="G31" s="11"/>
      <c r="H31" s="386" t="s">
        <v>493</v>
      </c>
      <c r="I31" s="11"/>
      <c r="J31" s="11" t="s">
        <v>26</v>
      </c>
      <c r="K31" s="11"/>
      <c r="L31" s="40" t="s">
        <v>406</v>
      </c>
      <c r="M31" s="40"/>
      <c r="O31"/>
      <c r="P31"/>
      <c r="Q31"/>
      <c r="R31"/>
      <c r="S31"/>
      <c r="T31"/>
      <c r="U31"/>
      <c r="V31"/>
      <c r="W31"/>
      <c r="X31"/>
      <c r="Y31"/>
      <c r="Z31"/>
      <c r="AA31"/>
      <c r="AB31"/>
      <c r="AC31"/>
    </row>
    <row r="32" spans="1:37" s="10" customFormat="1" ht="12.75" customHeight="1" x14ac:dyDescent="0.2">
      <c r="A32" s="87" t="s">
        <v>22</v>
      </c>
      <c r="B32" s="18" t="s">
        <v>23</v>
      </c>
      <c r="C32" s="18" t="s">
        <v>24</v>
      </c>
      <c r="D32" s="18"/>
      <c r="E32" s="18"/>
      <c r="F32" s="18" t="s">
        <v>15</v>
      </c>
      <c r="G32" s="18"/>
      <c r="H32" s="385" t="s">
        <v>491</v>
      </c>
      <c r="I32" s="18"/>
      <c r="J32" s="18"/>
      <c r="K32" s="18"/>
      <c r="L32" s="18" t="s">
        <v>28</v>
      </c>
      <c r="M32" s="32"/>
      <c r="O32"/>
      <c r="P32"/>
      <c r="Q32"/>
      <c r="R32"/>
      <c r="S32"/>
      <c r="T32"/>
      <c r="U32"/>
      <c r="V32"/>
      <c r="W32"/>
      <c r="X32"/>
      <c r="Y32"/>
      <c r="Z32"/>
      <c r="AA32"/>
      <c r="AB32"/>
      <c r="AC32"/>
    </row>
    <row r="33" spans="1:37" s="10" customFormat="1" ht="12.75" customHeight="1" x14ac:dyDescent="0.2">
      <c r="A33" s="12">
        <v>2009</v>
      </c>
      <c r="B33" s="46">
        <v>1178533</v>
      </c>
      <c r="C33" s="46">
        <v>2248529</v>
      </c>
      <c r="D33" s="46"/>
      <c r="E33" s="46"/>
      <c r="F33" s="46">
        <v>873690</v>
      </c>
      <c r="G33" s="46"/>
      <c r="H33" s="46">
        <v>473941</v>
      </c>
      <c r="I33" s="294"/>
      <c r="J33" s="46">
        <v>4300752</v>
      </c>
      <c r="K33" s="294"/>
      <c r="L33" s="46">
        <v>461</v>
      </c>
      <c r="M33" s="25"/>
      <c r="N33" s="31"/>
      <c r="O33"/>
      <c r="P33"/>
      <c r="Q33"/>
      <c r="R33"/>
      <c r="S33"/>
      <c r="T33"/>
      <c r="U33"/>
      <c r="V33"/>
      <c r="W33"/>
      <c r="X33"/>
      <c r="Y33"/>
      <c r="Z33"/>
      <c r="AA33"/>
      <c r="AB33"/>
      <c r="AC33"/>
    </row>
    <row r="34" spans="1:37" s="10" customFormat="1" ht="12.75" customHeight="1" x14ac:dyDescent="0.2">
      <c r="A34" s="12">
        <v>2010</v>
      </c>
      <c r="B34" s="46">
        <v>1193535</v>
      </c>
      <c r="C34" s="46">
        <v>2252982</v>
      </c>
      <c r="D34" s="46"/>
      <c r="E34" s="46"/>
      <c r="F34" s="46">
        <v>888665</v>
      </c>
      <c r="G34" s="46"/>
      <c r="H34" s="46">
        <v>472479</v>
      </c>
      <c r="I34" s="294"/>
      <c r="J34" s="46">
        <v>4335182</v>
      </c>
      <c r="K34" s="294"/>
      <c r="L34" s="46">
        <v>461</v>
      </c>
      <c r="M34" s="25"/>
      <c r="N34" s="31"/>
      <c r="O34"/>
      <c r="P34"/>
      <c r="Q34"/>
      <c r="R34"/>
      <c r="S34"/>
      <c r="T34"/>
      <c r="U34"/>
      <c r="V34"/>
      <c r="W34"/>
      <c r="X34"/>
      <c r="Y34"/>
      <c r="Z34"/>
      <c r="AA34"/>
      <c r="AB34"/>
      <c r="AC34"/>
    </row>
    <row r="35" spans="1:37" s="10" customFormat="1" ht="12.75" customHeight="1" x14ac:dyDescent="0.2">
      <c r="A35" s="12">
        <v>2011</v>
      </c>
      <c r="B35" s="46">
        <v>1197761</v>
      </c>
      <c r="C35" s="45">
        <v>2244933</v>
      </c>
      <c r="D35" s="45"/>
      <c r="E35" s="45"/>
      <c r="F35" s="45">
        <v>958658</v>
      </c>
      <c r="G35" s="45"/>
      <c r="H35" s="46">
        <v>527094</v>
      </c>
      <c r="I35" s="294"/>
      <c r="J35" s="46">
        <v>4401352</v>
      </c>
      <c r="K35" s="294"/>
      <c r="L35" s="96">
        <v>464</v>
      </c>
      <c r="M35" s="25"/>
      <c r="N35" s="31"/>
      <c r="O35"/>
      <c r="P35"/>
      <c r="Q35"/>
      <c r="R35"/>
      <c r="S35"/>
      <c r="T35"/>
      <c r="U35"/>
      <c r="V35"/>
      <c r="W35"/>
      <c r="X35"/>
      <c r="Y35"/>
      <c r="Z35"/>
      <c r="AA35"/>
      <c r="AB35"/>
      <c r="AC35"/>
    </row>
    <row r="36" spans="1:37" s="10" customFormat="1" ht="12.75" customHeight="1" x14ac:dyDescent="0.2">
      <c r="A36" s="12">
        <v>2012</v>
      </c>
      <c r="B36" s="46">
        <v>1214463</v>
      </c>
      <c r="C36" s="46">
        <v>2271801</v>
      </c>
      <c r="D36" s="46"/>
      <c r="E36" s="46"/>
      <c r="F36" s="46">
        <v>960901</v>
      </c>
      <c r="G36" s="46"/>
      <c r="H36" s="46">
        <v>517770</v>
      </c>
      <c r="I36" s="294"/>
      <c r="J36" s="46">
        <v>4447165</v>
      </c>
      <c r="K36" s="294"/>
      <c r="L36" s="46">
        <v>466</v>
      </c>
      <c r="M36" s="308"/>
      <c r="N36" s="31"/>
      <c r="O36"/>
      <c r="P36"/>
      <c r="Q36"/>
      <c r="R36"/>
      <c r="S36"/>
      <c r="T36"/>
      <c r="U36"/>
      <c r="V36"/>
      <c r="W36"/>
      <c r="X36"/>
      <c r="Y36"/>
      <c r="Z36"/>
      <c r="AA36"/>
      <c r="AB36"/>
      <c r="AC36"/>
    </row>
    <row r="37" spans="1:37" s="10" customFormat="1" ht="12.75" customHeight="1" x14ac:dyDescent="0.2">
      <c r="A37" s="12">
        <v>2013</v>
      </c>
      <c r="B37" s="46">
        <v>1232911</v>
      </c>
      <c r="C37" s="46">
        <v>2309129</v>
      </c>
      <c r="D37" s="46"/>
      <c r="E37" s="46"/>
      <c r="F37" s="46">
        <v>953433</v>
      </c>
      <c r="G37" s="46"/>
      <c r="H37" s="46">
        <v>505054</v>
      </c>
      <c r="I37" s="294"/>
      <c r="J37" s="46">
        <v>4495473</v>
      </c>
      <c r="K37" s="294"/>
      <c r="L37" s="46">
        <v>467</v>
      </c>
      <c r="M37" s="25"/>
      <c r="N37" s="31"/>
      <c r="O37"/>
      <c r="P37"/>
      <c r="Q37"/>
      <c r="R37"/>
      <c r="S37"/>
      <c r="T37"/>
      <c r="U37"/>
      <c r="V37"/>
      <c r="W37"/>
      <c r="X37"/>
      <c r="Y37"/>
      <c r="Z37"/>
      <c r="AA37"/>
      <c r="AB37"/>
      <c r="AC37"/>
    </row>
    <row r="38" spans="1:37" s="10" customFormat="1" ht="12.75" customHeight="1" x14ac:dyDescent="0.2">
      <c r="A38" s="91">
        <v>2014</v>
      </c>
      <c r="B38" s="57">
        <v>1257473</v>
      </c>
      <c r="C38" s="57">
        <v>2347817</v>
      </c>
      <c r="D38" s="57"/>
      <c r="E38" s="57"/>
      <c r="F38" s="57">
        <v>980229</v>
      </c>
      <c r="G38" s="57"/>
      <c r="H38" s="57">
        <v>518902</v>
      </c>
      <c r="I38" s="57"/>
      <c r="J38" s="57">
        <v>4585519</v>
      </c>
      <c r="K38" s="57"/>
      <c r="L38" s="57">
        <v>471</v>
      </c>
      <c r="M38" s="25"/>
      <c r="N38" s="31"/>
      <c r="O38"/>
      <c r="P38"/>
      <c r="Q38"/>
      <c r="R38"/>
      <c r="S38"/>
      <c r="T38"/>
      <c r="U38"/>
      <c r="V38"/>
      <c r="W38"/>
      <c r="X38"/>
      <c r="Y38"/>
      <c r="Z38"/>
      <c r="AA38"/>
      <c r="AB38"/>
      <c r="AC38"/>
    </row>
    <row r="39" spans="1:37" s="10" customFormat="1" ht="12.75" customHeight="1" x14ac:dyDescent="0.2">
      <c r="A39" s="91">
        <v>2015</v>
      </c>
      <c r="B39" s="57">
        <v>1284335</v>
      </c>
      <c r="C39" s="57">
        <v>2385690</v>
      </c>
      <c r="D39" s="57"/>
      <c r="E39" s="57"/>
      <c r="F39" s="57">
        <v>999038</v>
      </c>
      <c r="G39" s="57"/>
      <c r="H39" s="57">
        <v>523491</v>
      </c>
      <c r="I39" s="57"/>
      <c r="J39" s="57">
        <v>4669063</v>
      </c>
      <c r="K39" s="57"/>
      <c r="L39" s="57">
        <v>475</v>
      </c>
      <c r="M39" s="25"/>
      <c r="N39"/>
      <c r="O39"/>
      <c r="P39"/>
      <c r="Q39"/>
      <c r="R39"/>
      <c r="S39"/>
      <c r="T39"/>
      <c r="U39"/>
      <c r="V39"/>
      <c r="W39"/>
      <c r="X39"/>
      <c r="Y39"/>
      <c r="Z39"/>
      <c r="AA39"/>
      <c r="AB39"/>
      <c r="AC39"/>
    </row>
    <row r="40" spans="1:37" s="10" customFormat="1" ht="12.75" customHeight="1" x14ac:dyDescent="0.2">
      <c r="A40" s="12">
        <v>2016</v>
      </c>
      <c r="B40" s="46">
        <v>1312966</v>
      </c>
      <c r="C40" s="46">
        <v>2434474</v>
      </c>
      <c r="D40" s="46"/>
      <c r="E40" s="46"/>
      <c r="F40" s="46">
        <v>1020620</v>
      </c>
      <c r="G40" s="46"/>
      <c r="H40" s="46">
        <v>523907</v>
      </c>
      <c r="I40" s="294"/>
      <c r="J40" s="46">
        <v>4768060</v>
      </c>
      <c r="K40" s="294"/>
      <c r="L40" s="46">
        <v>478.35409736530329</v>
      </c>
      <c r="M40" s="25"/>
      <c r="N40"/>
      <c r="O40"/>
      <c r="P40"/>
      <c r="Q40"/>
      <c r="R40"/>
      <c r="S40"/>
      <c r="T40"/>
      <c r="U40"/>
      <c r="V40"/>
      <c r="W40"/>
      <c r="X40"/>
      <c r="Y40"/>
      <c r="Z40"/>
      <c r="AA40"/>
      <c r="AB40"/>
      <c r="AC40"/>
    </row>
    <row r="41" spans="1:37" s="10" customFormat="1" ht="12.75" customHeight="1" x14ac:dyDescent="0.2">
      <c r="A41" s="12">
        <v>2017</v>
      </c>
      <c r="B41" s="46">
        <v>1339710</v>
      </c>
      <c r="C41" s="46">
        <v>2472180</v>
      </c>
      <c r="D41" s="46"/>
      <c r="E41" s="46"/>
      <c r="F41" s="46">
        <v>1033719</v>
      </c>
      <c r="G41" s="46"/>
      <c r="H41" s="46">
        <v>518486</v>
      </c>
      <c r="I41" s="294"/>
      <c r="J41" s="46">
        <v>4845609</v>
      </c>
      <c r="K41" s="294"/>
      <c r="L41" s="46">
        <v>480</v>
      </c>
      <c r="M41" s="25"/>
      <c r="N41"/>
      <c r="O41"/>
      <c r="P41"/>
      <c r="Q41"/>
      <c r="R41"/>
      <c r="S41"/>
      <c r="T41"/>
      <c r="U41"/>
      <c r="V41"/>
      <c r="W41"/>
      <c r="X41"/>
      <c r="Y41"/>
      <c r="Z41"/>
      <c r="AA41"/>
      <c r="AB41"/>
      <c r="AC41"/>
    </row>
    <row r="42" spans="1:37" s="10" customFormat="1" ht="12.75" customHeight="1" x14ac:dyDescent="0.2">
      <c r="A42" s="20">
        <v>2018</v>
      </c>
      <c r="B42" s="277">
        <v>1352489</v>
      </c>
      <c r="C42" s="277">
        <v>2486192</v>
      </c>
      <c r="D42" s="277"/>
      <c r="E42" s="277"/>
      <c r="F42" s="277">
        <v>1032102</v>
      </c>
      <c r="G42" s="277"/>
      <c r="H42" s="277">
        <v>513714</v>
      </c>
      <c r="I42" s="277"/>
      <c r="J42" s="277">
        <v>4870783</v>
      </c>
      <c r="K42" s="277"/>
      <c r="L42" s="277">
        <v>476.81210622214172</v>
      </c>
      <c r="M42" s="277"/>
      <c r="N42" s="440"/>
      <c r="O42"/>
      <c r="P42"/>
      <c r="Q42"/>
      <c r="R42"/>
      <c r="S42"/>
      <c r="T42"/>
      <c r="U42"/>
      <c r="V42" s="24"/>
      <c r="W42"/>
      <c r="X42"/>
      <c r="Y42"/>
      <c r="Z42"/>
      <c r="AA42"/>
      <c r="AB42"/>
      <c r="AC42"/>
      <c r="AD42"/>
      <c r="AE42"/>
      <c r="AF42"/>
      <c r="AG42"/>
      <c r="AH42"/>
      <c r="AI42"/>
      <c r="AJ42"/>
      <c r="AK42"/>
    </row>
    <row r="43" spans="1:37" s="402" customFormat="1" ht="12.75" customHeight="1" x14ac:dyDescent="0.2">
      <c r="A43" s="28" t="s">
        <v>499</v>
      </c>
      <c r="C43" s="399"/>
      <c r="D43" s="399"/>
      <c r="E43" s="399"/>
      <c r="F43" s="399"/>
      <c r="G43" s="399"/>
      <c r="N43" s="439"/>
      <c r="O43"/>
      <c r="P43"/>
      <c r="Q43"/>
      <c r="R43"/>
      <c r="S43"/>
      <c r="T43"/>
      <c r="U43"/>
      <c r="V43" s="399"/>
      <c r="W43" s="399"/>
      <c r="X43" s="399"/>
      <c r="Y43" s="399"/>
      <c r="Z43" s="399"/>
      <c r="AA43" s="399"/>
      <c r="AB43" s="399"/>
      <c r="AC43" s="399"/>
    </row>
  </sheetData>
  <phoneticPr fontId="6" type="noConversion"/>
  <pageMargins left="0.70866141732283472" right="0.15748031496062992" top="0.98425196850393704" bottom="0.55118110236220474" header="0.51181102362204722" footer="0.51181102362204722"/>
  <pageSetup paperSize="9" scale="83" orientation="portrait" r:id="rId1"/>
  <headerFooter alignWithMargins="0">
    <oddHeader>&amp;R&amp;"Arial,Fet"PERSONBILAR</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5">
    <tabColor rgb="FF00B050"/>
    <pageSetUpPr fitToPage="1"/>
  </sheetPr>
  <dimension ref="A1:BV45"/>
  <sheetViews>
    <sheetView showGridLines="0" zoomScaleNormal="100" workbookViewId="0"/>
  </sheetViews>
  <sheetFormatPr defaultColWidth="9.140625" defaultRowHeight="12.75" customHeight="1" x14ac:dyDescent="0.2"/>
  <cols>
    <col min="1" max="1" width="11.28515625" style="24" customWidth="1"/>
    <col min="2" max="2" width="8.42578125" style="24" customWidth="1"/>
    <col min="3" max="3" width="4.7109375" style="24" customWidth="1"/>
    <col min="4" max="4" width="8.28515625" style="24" customWidth="1"/>
    <col min="5" max="5" width="5.5703125" style="24" customWidth="1"/>
    <col min="6" max="6" width="8.85546875" style="24" customWidth="1"/>
    <col min="7" max="7" width="4.85546875" style="24" customWidth="1"/>
    <col min="8" max="8" width="10" style="24" customWidth="1"/>
    <col min="9" max="9" width="2.5703125" style="24" customWidth="1"/>
    <col min="10" max="10" width="12.28515625" style="24" customWidth="1"/>
    <col min="11" max="11" width="3.42578125" style="24" customWidth="1"/>
    <col min="12" max="12" width="9.7109375" style="24" customWidth="1"/>
    <col min="13" max="13" width="12.140625" style="24" customWidth="1"/>
    <col min="14" max="14" width="27.85546875" style="24" customWidth="1"/>
    <col min="15" max="15" width="1.5703125" style="24" customWidth="1"/>
    <col min="16" max="16384" width="9.140625" style="24"/>
  </cols>
  <sheetData>
    <row r="1" spans="1:15" ht="12.75" customHeight="1" x14ac:dyDescent="0.25">
      <c r="B1" s="99"/>
      <c r="C1" s="99"/>
      <c r="D1" s="99"/>
      <c r="E1" s="99"/>
      <c r="F1" s="99"/>
      <c r="G1" s="99"/>
      <c r="H1" s="99"/>
      <c r="I1" s="99"/>
      <c r="J1" s="99"/>
      <c r="K1" s="99"/>
      <c r="L1" s="82"/>
      <c r="N1" s="99"/>
      <c r="O1" s="99"/>
    </row>
    <row r="2" spans="1:15" s="4" customFormat="1" ht="12.75" customHeight="1" x14ac:dyDescent="0.2">
      <c r="A2" s="62" t="s">
        <v>29</v>
      </c>
      <c r="B2" s="5"/>
      <c r="C2" s="5"/>
      <c r="D2" s="5"/>
      <c r="E2" s="5"/>
      <c r="F2" s="5"/>
      <c r="G2" s="5"/>
      <c r="H2" s="5"/>
      <c r="I2" s="5"/>
      <c r="J2" s="5"/>
      <c r="K2" s="5"/>
      <c r="L2" s="5"/>
      <c r="M2" s="5"/>
      <c r="N2" s="5"/>
    </row>
    <row r="3" spans="1:15" s="4" customFormat="1" ht="12.75" customHeight="1" x14ac:dyDescent="0.2">
      <c r="A3" s="7" t="s">
        <v>561</v>
      </c>
      <c r="B3" s="5"/>
      <c r="C3" s="5"/>
      <c r="D3" s="5"/>
      <c r="E3" s="5"/>
      <c r="F3" s="5"/>
      <c r="G3" s="5"/>
      <c r="H3" s="5"/>
      <c r="I3" s="5"/>
      <c r="J3" s="5"/>
      <c r="K3" s="5"/>
      <c r="L3" s="5"/>
      <c r="M3" s="5"/>
      <c r="N3" s="5"/>
    </row>
    <row r="4" spans="1:15" s="4" customFormat="1" ht="12.75" customHeight="1" x14ac:dyDescent="0.2">
      <c r="A4" s="8" t="s">
        <v>562</v>
      </c>
    </row>
    <row r="5" spans="1:15" ht="12.75" customHeight="1" x14ac:dyDescent="0.2">
      <c r="A5" s="93"/>
      <c r="B5" s="94"/>
      <c r="C5" s="94"/>
      <c r="D5" s="94"/>
      <c r="E5" s="94"/>
      <c r="F5" s="94"/>
      <c r="G5" s="94"/>
      <c r="H5" s="94"/>
      <c r="I5" s="94"/>
      <c r="J5" s="94"/>
    </row>
    <row r="6" spans="1:15" s="2" customFormat="1" ht="12.75" customHeight="1" x14ac:dyDescent="0.2">
      <c r="B6" s="95" t="s">
        <v>34</v>
      </c>
      <c r="C6" s="95"/>
      <c r="D6" s="95"/>
      <c r="F6" s="95" t="s">
        <v>35</v>
      </c>
      <c r="G6" s="95"/>
      <c r="H6" s="95"/>
      <c r="J6" s="11" t="s">
        <v>15</v>
      </c>
      <c r="K6" s="11"/>
      <c r="L6" s="11"/>
    </row>
    <row r="7" spans="1:15" s="2" customFormat="1" ht="12.75" customHeight="1" x14ac:dyDescent="0.2">
      <c r="A7" s="89"/>
      <c r="H7" s="386" t="s">
        <v>492</v>
      </c>
      <c r="J7" s="11"/>
      <c r="L7" s="21"/>
    </row>
    <row r="8" spans="1:15" s="2" customFormat="1" ht="12.75" customHeight="1" x14ac:dyDescent="0.2">
      <c r="A8" s="10" t="s">
        <v>30</v>
      </c>
      <c r="F8" s="16"/>
      <c r="H8" s="386" t="s">
        <v>493</v>
      </c>
      <c r="J8" s="11"/>
      <c r="L8" s="21"/>
    </row>
    <row r="9" spans="1:15" s="2" customFormat="1" ht="12.75" customHeight="1" x14ac:dyDescent="0.2">
      <c r="A9" s="20" t="s">
        <v>22</v>
      </c>
      <c r="B9" s="90" t="s">
        <v>23</v>
      </c>
      <c r="C9" s="90"/>
      <c r="D9" s="90" t="s">
        <v>24</v>
      </c>
      <c r="E9" s="15"/>
      <c r="F9" s="90" t="s">
        <v>15</v>
      </c>
      <c r="G9" s="15"/>
      <c r="H9" s="385" t="s">
        <v>491</v>
      </c>
      <c r="I9" s="15"/>
      <c r="J9" s="90"/>
      <c r="L9" s="11"/>
    </row>
    <row r="10" spans="1:15" s="2" customFormat="1" ht="12.75" customHeight="1" x14ac:dyDescent="0.2">
      <c r="A10" s="12">
        <v>2009</v>
      </c>
      <c r="B10" s="46">
        <v>142192</v>
      </c>
      <c r="C10" s="46"/>
      <c r="D10" s="46">
        <v>557009</v>
      </c>
      <c r="E10" s="45"/>
      <c r="F10" s="45">
        <v>285042</v>
      </c>
      <c r="G10" s="45"/>
      <c r="H10" s="45">
        <v>171219</v>
      </c>
      <c r="I10" s="45"/>
      <c r="J10" s="46">
        <v>984243</v>
      </c>
      <c r="K10" s="13"/>
      <c r="L10" s="307"/>
      <c r="N10" s="13"/>
    </row>
    <row r="11" spans="1:15" s="2" customFormat="1" ht="12.75" customHeight="1" x14ac:dyDescent="0.2">
      <c r="A11" s="12">
        <v>2010</v>
      </c>
      <c r="B11" s="46">
        <v>153039</v>
      </c>
      <c r="C11" s="100"/>
      <c r="D11" s="46">
        <v>603665</v>
      </c>
      <c r="E11" s="45"/>
      <c r="F11" s="45">
        <v>296128</v>
      </c>
      <c r="G11" s="45"/>
      <c r="H11" s="45">
        <v>172839</v>
      </c>
      <c r="I11" s="45"/>
      <c r="J11" s="46">
        <v>1052832</v>
      </c>
      <c r="K11" s="13"/>
      <c r="L11" s="307"/>
      <c r="N11" s="13"/>
    </row>
    <row r="12" spans="1:15" s="2" customFormat="1" ht="12.75" customHeight="1" x14ac:dyDescent="0.2">
      <c r="A12" s="12">
        <v>2011</v>
      </c>
      <c r="B12" s="46">
        <v>152618</v>
      </c>
      <c r="C12" s="100"/>
      <c r="D12" s="46">
        <v>618184</v>
      </c>
      <c r="E12" s="45"/>
      <c r="F12" s="45">
        <v>337601</v>
      </c>
      <c r="G12" s="45"/>
      <c r="H12" s="45">
        <v>196995</v>
      </c>
      <c r="I12" s="45"/>
      <c r="J12" s="46">
        <v>1108403</v>
      </c>
      <c r="K12" s="13"/>
      <c r="L12" s="307"/>
      <c r="N12" s="13"/>
    </row>
    <row r="13" spans="1:15" s="2" customFormat="1" ht="12.75" customHeight="1" x14ac:dyDescent="0.2">
      <c r="A13" s="12">
        <v>2012</v>
      </c>
      <c r="B13" s="46">
        <v>158946</v>
      </c>
      <c r="C13" s="46"/>
      <c r="D13" s="46">
        <v>653929</v>
      </c>
      <c r="E13" s="46"/>
      <c r="F13" s="46">
        <v>340628</v>
      </c>
      <c r="G13" s="46"/>
      <c r="H13" s="46">
        <v>203316</v>
      </c>
      <c r="I13" s="46"/>
      <c r="J13" s="46">
        <v>1153503</v>
      </c>
      <c r="K13" s="13"/>
      <c r="L13" s="307"/>
    </row>
    <row r="14" spans="1:15" s="2" customFormat="1" ht="12.75" customHeight="1" x14ac:dyDescent="0.2">
      <c r="A14" s="12">
        <v>2013</v>
      </c>
      <c r="B14" s="46">
        <v>154374</v>
      </c>
      <c r="C14" s="46"/>
      <c r="D14" s="46">
        <v>621365</v>
      </c>
      <c r="E14" s="46"/>
      <c r="F14" s="46">
        <v>324192</v>
      </c>
      <c r="G14" s="46"/>
      <c r="H14" s="46">
        <v>196675</v>
      </c>
      <c r="I14" s="46"/>
      <c r="J14" s="46">
        <v>1099931</v>
      </c>
      <c r="K14" s="13"/>
      <c r="L14" s="307"/>
    </row>
    <row r="15" spans="1:15" s="2" customFormat="1" ht="12.75" customHeight="1" x14ac:dyDescent="0.2">
      <c r="A15" s="91">
        <v>2014</v>
      </c>
      <c r="B15" s="57">
        <v>155008</v>
      </c>
      <c r="C15" s="101"/>
      <c r="D15" s="57">
        <v>639283</v>
      </c>
      <c r="E15" s="68"/>
      <c r="F15" s="68">
        <v>330467</v>
      </c>
      <c r="G15" s="68"/>
      <c r="H15" s="68">
        <v>202329</v>
      </c>
      <c r="I15" s="68"/>
      <c r="J15" s="57">
        <v>1124758</v>
      </c>
      <c r="K15" s="13"/>
      <c r="L15" s="307"/>
      <c r="O15" s="13"/>
    </row>
    <row r="16" spans="1:15" s="2" customFormat="1" ht="12.75" customHeight="1" x14ac:dyDescent="0.2">
      <c r="A16" s="12">
        <v>2015</v>
      </c>
      <c r="B16" s="46">
        <v>161957</v>
      </c>
      <c r="C16" s="46"/>
      <c r="D16" s="46">
        <v>672690</v>
      </c>
      <c r="E16" s="46"/>
      <c r="F16" s="46">
        <v>351642</v>
      </c>
      <c r="G16" s="46"/>
      <c r="H16" s="46">
        <v>211490</v>
      </c>
      <c r="I16" s="46"/>
      <c r="J16" s="46">
        <v>1186289</v>
      </c>
      <c r="K16" s="13"/>
      <c r="L16" s="307"/>
      <c r="O16" s="13"/>
    </row>
    <row r="17" spans="1:55" s="2" customFormat="1" ht="12.75" customHeight="1" x14ac:dyDescent="0.2">
      <c r="A17" s="12">
        <v>2016</v>
      </c>
      <c r="B17" s="46">
        <v>169747</v>
      </c>
      <c r="C17" s="46"/>
      <c r="D17" s="46">
        <v>712037</v>
      </c>
      <c r="E17" s="46"/>
      <c r="F17" s="46">
        <v>371719</v>
      </c>
      <c r="G17" s="46"/>
      <c r="H17" s="46">
        <v>217905</v>
      </c>
      <c r="I17" s="46"/>
      <c r="J17" s="46">
        <v>1253503</v>
      </c>
      <c r="K17"/>
      <c r="L17"/>
      <c r="M17"/>
      <c r="N17"/>
      <c r="O17"/>
      <c r="P17"/>
      <c r="Q17"/>
      <c r="R17"/>
    </row>
    <row r="18" spans="1:55" s="2" customFormat="1" ht="12.75" customHeight="1" x14ac:dyDescent="0.2">
      <c r="A18" s="12">
        <v>2017</v>
      </c>
      <c r="B18" s="46">
        <v>175790</v>
      </c>
      <c r="C18" s="46"/>
      <c r="D18" s="46">
        <v>747364</v>
      </c>
      <c r="E18" s="46"/>
      <c r="F18" s="46">
        <v>393283</v>
      </c>
      <c r="G18" s="46"/>
      <c r="H18" s="46">
        <v>224315</v>
      </c>
      <c r="I18" s="46"/>
      <c r="J18" s="46">
        <v>1316437</v>
      </c>
      <c r="K18"/>
      <c r="L18"/>
      <c r="M18"/>
      <c r="N18"/>
      <c r="O18"/>
      <c r="P18"/>
      <c r="Q18"/>
      <c r="R18"/>
    </row>
    <row r="19" spans="1:55" s="2" customFormat="1" ht="12.75" customHeight="1" x14ac:dyDescent="0.2">
      <c r="A19" s="92">
        <v>2018</v>
      </c>
      <c r="B19" s="22">
        <v>180858</v>
      </c>
      <c r="C19" s="420"/>
      <c r="D19" s="22">
        <v>774854</v>
      </c>
      <c r="E19" s="420"/>
      <c r="F19" s="22">
        <v>394581</v>
      </c>
      <c r="G19" s="420"/>
      <c r="H19" s="22">
        <v>230804</v>
      </c>
      <c r="I19" s="420"/>
      <c r="J19" s="22">
        <v>1350293</v>
      </c>
      <c r="K19"/>
      <c r="L19"/>
      <c r="M19"/>
      <c r="N19"/>
      <c r="O19"/>
      <c r="P19"/>
      <c r="Q19"/>
      <c r="R19"/>
      <c r="U19"/>
      <c r="V19"/>
      <c r="W19"/>
      <c r="X19"/>
      <c r="Y19"/>
      <c r="Z19"/>
      <c r="AA19"/>
      <c r="AB19"/>
      <c r="AC19"/>
      <c r="AD19"/>
      <c r="AE19"/>
      <c r="AF19"/>
      <c r="AG19" s="25"/>
      <c r="AH19" s="25"/>
      <c r="AJ19" s="25"/>
      <c r="AK19" s="25"/>
      <c r="AL19" s="25"/>
      <c r="AM19" s="25"/>
      <c r="AN19" s="25"/>
      <c r="AO19" s="25"/>
      <c r="AP19" s="25"/>
      <c r="AQ19" s="25"/>
      <c r="AR19" s="25"/>
      <c r="AY19" s="13"/>
      <c r="BC19" s="13"/>
    </row>
    <row r="20" spans="1:55" s="2" customFormat="1" ht="12.75" customHeight="1" x14ac:dyDescent="0.2">
      <c r="A20" s="10"/>
      <c r="B20" s="25"/>
      <c r="C20" s="25"/>
      <c r="D20" s="25"/>
      <c r="E20" s="25"/>
      <c r="F20" s="25"/>
      <c r="G20" s="25"/>
      <c r="H20" s="25"/>
      <c r="I20" s="25"/>
      <c r="J20" s="25"/>
      <c r="K20"/>
      <c r="L20"/>
      <c r="M20"/>
      <c r="N20"/>
      <c r="O20"/>
      <c r="P20"/>
      <c r="Q20"/>
      <c r="R20"/>
      <c r="S20" s="25"/>
      <c r="T20" s="25"/>
      <c r="AA20" s="13"/>
      <c r="AE20" s="13"/>
    </row>
    <row r="21" spans="1:55" ht="12.75" customHeight="1" x14ac:dyDescent="0.2">
      <c r="A21" s="10"/>
      <c r="B21" s="4"/>
      <c r="C21" s="4"/>
      <c r="D21" s="25"/>
      <c r="E21" s="4"/>
      <c r="F21" s="4"/>
      <c r="G21" s="4"/>
      <c r="H21" s="4"/>
      <c r="I21" s="4"/>
      <c r="J21" s="4"/>
      <c r="K21" s="2"/>
      <c r="L21"/>
      <c r="M21"/>
      <c r="N21"/>
      <c r="O21"/>
      <c r="P21"/>
      <c r="Q21"/>
      <c r="R21"/>
    </row>
    <row r="22" spans="1:55" ht="12.75" customHeight="1" x14ac:dyDescent="0.2">
      <c r="A22" s="10"/>
      <c r="B22" s="4"/>
      <c r="C22" s="4"/>
      <c r="D22" s="4"/>
      <c r="E22" s="4"/>
      <c r="F22" s="4"/>
      <c r="G22" s="4"/>
      <c r="H22" s="4"/>
      <c r="I22" s="4"/>
      <c r="J22" s="4"/>
      <c r="K22" s="2"/>
      <c r="L22" s="2"/>
      <c r="M22" s="2"/>
      <c r="N22" s="2"/>
      <c r="O22" s="2"/>
      <c r="P22" s="2"/>
      <c r="R22" s="4"/>
    </row>
    <row r="23" spans="1:55" ht="12.75" customHeight="1" x14ac:dyDescent="0.2">
      <c r="A23" s="10"/>
      <c r="B23" s="4"/>
      <c r="C23" s="4"/>
      <c r="D23" s="4"/>
      <c r="E23" s="4"/>
      <c r="F23" s="4"/>
      <c r="G23" s="4"/>
      <c r="H23" s="4"/>
      <c r="I23" s="4"/>
      <c r="J23" s="4"/>
      <c r="K23" s="2"/>
      <c r="L23" s="2"/>
      <c r="M23" s="4"/>
      <c r="N23" s="4"/>
    </row>
    <row r="24" spans="1:55" ht="12.75" customHeight="1" x14ac:dyDescent="0.2">
      <c r="A24" s="10"/>
      <c r="B24" s="4"/>
      <c r="C24" s="4"/>
      <c r="D24" s="4"/>
      <c r="E24" s="4"/>
      <c r="F24" s="4"/>
      <c r="G24" s="4"/>
      <c r="H24" s="4"/>
      <c r="I24" s="4"/>
      <c r="J24" s="4"/>
      <c r="K24" s="4"/>
      <c r="L24" s="4"/>
      <c r="M24" s="4"/>
      <c r="N24" s="4"/>
    </row>
    <row r="25" spans="1:55" s="5" customFormat="1" ht="12.75" customHeight="1" x14ac:dyDescent="0.2">
      <c r="A25" s="62" t="s">
        <v>31</v>
      </c>
      <c r="U25" s="4"/>
      <c r="V25" s="4"/>
      <c r="AA25" s="4"/>
      <c r="AB25" s="4"/>
    </row>
    <row r="26" spans="1:55" s="102" customFormat="1" ht="12.75" customHeight="1" x14ac:dyDescent="0.2">
      <c r="A26" s="7" t="s">
        <v>563</v>
      </c>
      <c r="U26" s="103"/>
      <c r="V26" s="103"/>
      <c r="AA26" s="103"/>
      <c r="AB26" s="103"/>
    </row>
    <row r="27" spans="1:55" s="103" customFormat="1" ht="12.75" customHeight="1" x14ac:dyDescent="0.2">
      <c r="A27" s="8" t="s">
        <v>564</v>
      </c>
    </row>
    <row r="28" spans="1:55" ht="12.75" customHeight="1" x14ac:dyDescent="0.2">
      <c r="A28" s="93"/>
      <c r="B28" s="94"/>
      <c r="C28" s="94"/>
      <c r="D28" s="94"/>
      <c r="E28" s="94"/>
      <c r="F28" s="94"/>
      <c r="G28" s="94"/>
      <c r="H28" s="94"/>
      <c r="I28" s="94"/>
      <c r="J28" s="94"/>
      <c r="K28" s="94"/>
      <c r="L28" s="94"/>
    </row>
    <row r="29" spans="1:55" s="2" customFormat="1" ht="12.75" customHeight="1" x14ac:dyDescent="0.2">
      <c r="B29" s="95" t="s">
        <v>33</v>
      </c>
      <c r="C29" s="95"/>
      <c r="D29" s="95"/>
      <c r="E29" s="95"/>
      <c r="F29" s="95"/>
      <c r="H29" s="95" t="s">
        <v>281</v>
      </c>
      <c r="I29" s="95"/>
      <c r="J29" s="95"/>
      <c r="K29" s="95"/>
      <c r="L29" s="95"/>
    </row>
    <row r="30" spans="1:55" s="104" customFormat="1" ht="12.75" customHeight="1" x14ac:dyDescent="0.2">
      <c r="A30" s="10" t="s">
        <v>32</v>
      </c>
      <c r="B30" s="32" t="s">
        <v>279</v>
      </c>
      <c r="C30" s="32"/>
      <c r="D30" s="32" t="s">
        <v>193</v>
      </c>
      <c r="E30" s="32"/>
      <c r="G30" s="32"/>
      <c r="H30" s="32" t="s">
        <v>279</v>
      </c>
      <c r="I30" s="32"/>
      <c r="J30" s="32" t="s">
        <v>193</v>
      </c>
      <c r="K30" s="32"/>
      <c r="N30" s="105"/>
    </row>
    <row r="31" spans="1:55" s="2" customFormat="1" ht="12.75" customHeight="1" x14ac:dyDescent="0.2">
      <c r="A31" s="20" t="s">
        <v>22</v>
      </c>
      <c r="B31" s="90" t="s">
        <v>280</v>
      </c>
      <c r="C31" s="90"/>
      <c r="D31" s="90" t="s">
        <v>280</v>
      </c>
      <c r="E31" s="15"/>
      <c r="F31" s="18" t="s">
        <v>15</v>
      </c>
      <c r="G31" s="15"/>
      <c r="H31" s="90" t="s">
        <v>280</v>
      </c>
      <c r="I31" s="106"/>
      <c r="J31" s="90" t="s">
        <v>280</v>
      </c>
      <c r="K31" s="15"/>
      <c r="L31" s="18" t="s">
        <v>15</v>
      </c>
      <c r="N31" s="16"/>
    </row>
    <row r="32" spans="1:55" s="10" customFormat="1" ht="12.75" customHeight="1" x14ac:dyDescent="0.2">
      <c r="A32" s="12">
        <v>2009</v>
      </c>
      <c r="B32" s="46">
        <v>6794</v>
      </c>
      <c r="C32" s="46"/>
      <c r="D32" s="46">
        <v>257146</v>
      </c>
      <c r="E32" s="46"/>
      <c r="F32" s="46">
        <v>263940</v>
      </c>
      <c r="G32" s="46"/>
      <c r="H32" s="46">
        <v>1274</v>
      </c>
      <c r="I32" s="46"/>
      <c r="J32" s="46">
        <v>69517</v>
      </c>
      <c r="K32" s="46"/>
      <c r="L32" s="46">
        <v>70791</v>
      </c>
      <c r="M32"/>
      <c r="N32"/>
      <c r="O32"/>
      <c r="P32"/>
      <c r="Q32"/>
      <c r="R32"/>
      <c r="S32"/>
      <c r="T32"/>
      <c r="U32"/>
      <c r="V32"/>
      <c r="W32" s="25"/>
      <c r="X32" s="25"/>
      <c r="Y32" s="25"/>
      <c r="Z32" s="25"/>
      <c r="AA32" s="25"/>
      <c r="AB32" s="11"/>
    </row>
    <row r="33" spans="1:74" s="10" customFormat="1" ht="12.75" customHeight="1" x14ac:dyDescent="0.2">
      <c r="A33" s="12">
        <v>2010</v>
      </c>
      <c r="B33" s="46">
        <v>8830</v>
      </c>
      <c r="C33" s="46"/>
      <c r="D33" s="46">
        <v>267267</v>
      </c>
      <c r="E33" s="46"/>
      <c r="F33" s="46">
        <v>276097</v>
      </c>
      <c r="G33" s="46"/>
      <c r="H33" s="46">
        <v>3968</v>
      </c>
      <c r="I33" s="46"/>
      <c r="J33" s="46">
        <v>96679</v>
      </c>
      <c r="K33" s="46"/>
      <c r="L33" s="46">
        <v>100647</v>
      </c>
      <c r="M33"/>
      <c r="N33"/>
      <c r="O33"/>
      <c r="P33"/>
      <c r="Q33"/>
      <c r="R33"/>
      <c r="S33"/>
      <c r="T33"/>
      <c r="U33"/>
      <c r="V33"/>
      <c r="W33" s="25"/>
      <c r="X33" s="25"/>
      <c r="Y33" s="25"/>
      <c r="Z33" s="25"/>
      <c r="AA33" s="25"/>
      <c r="AB33" s="11"/>
    </row>
    <row r="34" spans="1:74" s="10" customFormat="1" ht="12.75" customHeight="1" x14ac:dyDescent="0.2">
      <c r="A34" s="12">
        <v>2011</v>
      </c>
      <c r="B34" s="46">
        <v>11969</v>
      </c>
      <c r="C34" s="46"/>
      <c r="D34" s="46">
        <v>281375</v>
      </c>
      <c r="E34" s="46"/>
      <c r="F34" s="46">
        <v>293344</v>
      </c>
      <c r="G34" s="46"/>
      <c r="H34" s="46">
        <v>4850</v>
      </c>
      <c r="I34" s="46"/>
      <c r="J34" s="46">
        <v>104591</v>
      </c>
      <c r="K34" s="46"/>
      <c r="L34" s="46">
        <v>109441</v>
      </c>
      <c r="M34"/>
      <c r="N34"/>
      <c r="O34"/>
      <c r="P34"/>
      <c r="Q34"/>
      <c r="R34"/>
      <c r="S34"/>
      <c r="T34"/>
      <c r="U34"/>
      <c r="V34"/>
      <c r="W34" s="25"/>
      <c r="X34" s="25"/>
      <c r="Y34" s="31"/>
      <c r="Z34" s="31"/>
      <c r="AA34" s="31"/>
    </row>
    <row r="35" spans="1:74" s="10" customFormat="1" ht="12.75" customHeight="1" x14ac:dyDescent="0.2">
      <c r="A35" s="12">
        <v>2012</v>
      </c>
      <c r="B35" s="46">
        <v>14874</v>
      </c>
      <c r="C35" s="46"/>
      <c r="D35" s="46">
        <v>290787</v>
      </c>
      <c r="E35" s="46"/>
      <c r="F35" s="46">
        <v>305661</v>
      </c>
      <c r="G35" s="46"/>
      <c r="H35" s="46">
        <v>4496</v>
      </c>
      <c r="I35" s="46"/>
      <c r="J35" s="46">
        <v>97307</v>
      </c>
      <c r="K35" s="46"/>
      <c r="L35" s="46">
        <v>101803</v>
      </c>
      <c r="M35"/>
      <c r="N35"/>
      <c r="O35"/>
      <c r="P35"/>
      <c r="Q35"/>
      <c r="R35"/>
      <c r="S35"/>
      <c r="T35"/>
      <c r="U35"/>
      <c r="V35"/>
      <c r="W35" s="25"/>
      <c r="X35" s="25"/>
      <c r="Y35" s="31"/>
      <c r="Z35" s="31"/>
    </row>
    <row r="36" spans="1:74" s="10" customFormat="1" ht="12.75" customHeight="1" x14ac:dyDescent="0.2">
      <c r="A36" s="12">
        <v>2013</v>
      </c>
      <c r="B36" s="46">
        <v>19056</v>
      </c>
      <c r="C36" s="46"/>
      <c r="D36" s="46">
        <v>296746</v>
      </c>
      <c r="E36" s="46"/>
      <c r="F36" s="46">
        <v>315802</v>
      </c>
      <c r="G36" s="46"/>
      <c r="H36" s="46">
        <v>7541</v>
      </c>
      <c r="I36" s="46"/>
      <c r="J36" s="46">
        <v>95778</v>
      </c>
      <c r="K36" s="46"/>
      <c r="L36" s="46">
        <v>103319</v>
      </c>
      <c r="M36"/>
      <c r="N36"/>
      <c r="O36"/>
      <c r="P36"/>
      <c r="Q36"/>
      <c r="R36"/>
      <c r="S36"/>
      <c r="T36"/>
      <c r="U36"/>
      <c r="V36"/>
      <c r="W36" s="25"/>
      <c r="X36" s="25"/>
      <c r="Y36" s="31"/>
      <c r="Z36" s="31"/>
    </row>
    <row r="37" spans="1:74" s="10" customFormat="1" ht="12.75" customHeight="1" x14ac:dyDescent="0.2">
      <c r="A37" s="91">
        <v>2014</v>
      </c>
      <c r="B37" s="57">
        <v>28447</v>
      </c>
      <c r="C37" s="57"/>
      <c r="D37" s="57">
        <v>303918</v>
      </c>
      <c r="E37" s="57"/>
      <c r="F37" s="57">
        <v>332365</v>
      </c>
      <c r="G37" s="57"/>
      <c r="H37" s="57">
        <v>13814</v>
      </c>
      <c r="I37" s="57"/>
      <c r="J37" s="57">
        <v>106667</v>
      </c>
      <c r="K37" s="57"/>
      <c r="L37" s="57">
        <v>120481</v>
      </c>
      <c r="M37"/>
      <c r="N37"/>
      <c r="O37"/>
      <c r="P37"/>
      <c r="Q37"/>
      <c r="R37"/>
      <c r="S37"/>
      <c r="T37"/>
      <c r="U37"/>
      <c r="V37"/>
      <c r="W37" s="25"/>
      <c r="X37" s="25"/>
      <c r="Y37" s="31"/>
      <c r="Z37" s="31"/>
      <c r="AA37" s="13"/>
    </row>
    <row r="38" spans="1:74" s="2" customFormat="1" ht="12.75" customHeight="1" x14ac:dyDescent="0.2">
      <c r="A38" s="12">
        <v>2015</v>
      </c>
      <c r="B38" s="46">
        <v>47943</v>
      </c>
      <c r="C38" s="46"/>
      <c r="D38" s="46">
        <v>317902</v>
      </c>
      <c r="E38" s="46"/>
      <c r="F38" s="46">
        <v>365845</v>
      </c>
      <c r="G38" s="46"/>
      <c r="H38" s="46">
        <v>24120</v>
      </c>
      <c r="I38" s="46"/>
      <c r="J38" s="46">
        <v>118985</v>
      </c>
      <c r="K38" s="46"/>
      <c r="L38" s="46">
        <v>143105</v>
      </c>
      <c r="M38"/>
      <c r="N38"/>
      <c r="O38"/>
      <c r="P38"/>
      <c r="Q38"/>
      <c r="R38"/>
      <c r="S38"/>
      <c r="T38"/>
      <c r="U38"/>
      <c r="V38"/>
      <c r="W38" s="25"/>
      <c r="X38" s="25"/>
      <c r="Y38" s="31"/>
      <c r="Z38" s="31"/>
      <c r="AA38" s="13"/>
      <c r="AC38" s="13"/>
    </row>
    <row r="39" spans="1:74" s="2" customFormat="1" ht="12.75" customHeight="1" x14ac:dyDescent="0.2">
      <c r="A39" s="12">
        <v>2016</v>
      </c>
      <c r="B39" s="46">
        <v>84561</v>
      </c>
      <c r="C39" s="46"/>
      <c r="D39" s="46">
        <v>339678</v>
      </c>
      <c r="E39" s="46"/>
      <c r="F39" s="46">
        <v>424239</v>
      </c>
      <c r="G39" s="46"/>
      <c r="H39" s="46">
        <v>43981</v>
      </c>
      <c r="I39" s="46"/>
      <c r="J39" s="46">
        <v>124304</v>
      </c>
      <c r="K39" s="46"/>
      <c r="L39" s="46">
        <v>168285</v>
      </c>
      <c r="M39"/>
      <c r="N39"/>
      <c r="O39"/>
      <c r="P39"/>
      <c r="Q39"/>
      <c r="R39"/>
      <c r="S39"/>
      <c r="T39"/>
      <c r="U39"/>
      <c r="V39"/>
      <c r="W39" s="25"/>
      <c r="X39" s="25"/>
      <c r="Y39" s="31"/>
      <c r="Z39" s="31"/>
      <c r="AA39" s="13"/>
      <c r="AC39" s="13"/>
    </row>
    <row r="40" spans="1:74" s="2" customFormat="1" ht="12.75" customHeight="1" x14ac:dyDescent="0.2">
      <c r="A40" s="12">
        <v>2017</v>
      </c>
      <c r="B40" s="46">
        <v>111286</v>
      </c>
      <c r="C40" s="46"/>
      <c r="D40" s="46">
        <v>359577</v>
      </c>
      <c r="E40" s="46"/>
      <c r="F40" s="46">
        <v>470863</v>
      </c>
      <c r="G40" s="46"/>
      <c r="H40" s="46">
        <v>41353</v>
      </c>
      <c r="I40" s="46"/>
      <c r="J40" s="46">
        <v>134685</v>
      </c>
      <c r="K40" s="46"/>
      <c r="L40" s="46">
        <v>176038</v>
      </c>
      <c r="M40"/>
      <c r="N40"/>
      <c r="O40"/>
      <c r="P40"/>
      <c r="Q40"/>
      <c r="R40"/>
      <c r="S40"/>
      <c r="T40"/>
      <c r="U40"/>
      <c r="V40"/>
      <c r="W40" s="25"/>
      <c r="X40" s="25"/>
      <c r="Y40" s="31"/>
      <c r="Z40" s="31"/>
      <c r="AA40" s="13"/>
      <c r="AC40" s="13"/>
    </row>
    <row r="41" spans="1:74" s="2" customFormat="1" ht="12.75" customHeight="1" x14ac:dyDescent="0.2">
      <c r="A41" s="92">
        <v>2018</v>
      </c>
      <c r="B41" s="22">
        <v>131001</v>
      </c>
      <c r="C41" s="420"/>
      <c r="D41" s="22">
        <v>364033</v>
      </c>
      <c r="E41" s="420"/>
      <c r="F41" s="22">
        <v>495034</v>
      </c>
      <c r="G41" s="420"/>
      <c r="H41" s="22">
        <v>44413</v>
      </c>
      <c r="I41" s="420"/>
      <c r="J41" s="22">
        <v>124594</v>
      </c>
      <c r="K41" s="420"/>
      <c r="L41" s="22">
        <v>169007</v>
      </c>
      <c r="M41"/>
      <c r="N41"/>
      <c r="O41"/>
      <c r="P41"/>
      <c r="Q41"/>
      <c r="R41"/>
      <c r="S41"/>
      <c r="T41"/>
      <c r="U41"/>
      <c r="V41"/>
      <c r="W41"/>
      <c r="X41"/>
      <c r="Y41"/>
      <c r="Z41"/>
      <c r="AA41"/>
      <c r="AB41"/>
      <c r="AC41"/>
      <c r="AD41"/>
      <c r="AE41"/>
      <c r="AF41"/>
      <c r="AG41"/>
      <c r="AH41"/>
      <c r="AI41"/>
      <c r="AJ41"/>
      <c r="AK41"/>
      <c r="AL41"/>
      <c r="AM41"/>
      <c r="AN41" s="25"/>
      <c r="AO41" s="25"/>
      <c r="AP41" s="25"/>
      <c r="AQ41" s="25"/>
      <c r="AS41" s="25"/>
      <c r="AU41" s="25"/>
      <c r="AV41" s="25"/>
      <c r="AW41" s="25"/>
      <c r="AX41" s="25"/>
      <c r="AY41" s="25"/>
      <c r="AZ41" s="25"/>
      <c r="BA41" s="25"/>
      <c r="BF41" s="25"/>
      <c r="BG41" s="25"/>
      <c r="BH41" s="25"/>
      <c r="BI41" s="25"/>
      <c r="BJ41" s="25"/>
      <c r="BK41" s="25"/>
      <c r="BL41" s="25"/>
      <c r="BM41" s="25"/>
      <c r="BN41" s="25"/>
      <c r="BO41" s="25"/>
      <c r="BR41" s="31"/>
      <c r="BS41" s="31"/>
      <c r="BT41" s="13"/>
      <c r="BV41" s="13"/>
    </row>
    <row r="42" spans="1:74" ht="12.75" customHeight="1" x14ac:dyDescent="0.2">
      <c r="A42" s="10"/>
      <c r="B42" s="4"/>
      <c r="C42" s="4"/>
      <c r="D42" s="4"/>
      <c r="E42" s="4"/>
      <c r="F42" s="4"/>
      <c r="G42" s="4"/>
      <c r="H42" s="4"/>
      <c r="I42" s="4"/>
      <c r="J42" s="4"/>
      <c r="K42" s="4"/>
      <c r="L42" s="4"/>
      <c r="M42"/>
      <c r="N42"/>
      <c r="O42"/>
      <c r="P42"/>
      <c r="Q42"/>
      <c r="R42"/>
      <c r="S42"/>
      <c r="T42"/>
      <c r="U42"/>
      <c r="V42"/>
    </row>
    <row r="43" spans="1:74" ht="12.75" customHeight="1" x14ac:dyDescent="0.2">
      <c r="M43"/>
      <c r="N43"/>
      <c r="O43"/>
      <c r="P43"/>
      <c r="Q43"/>
      <c r="R43"/>
      <c r="S43"/>
      <c r="T43"/>
      <c r="U43"/>
      <c r="V43"/>
    </row>
    <row r="44" spans="1:74" ht="12.75" customHeight="1" x14ac:dyDescent="0.2">
      <c r="M44" s="25"/>
      <c r="N44" s="25"/>
      <c r="O44" s="25"/>
      <c r="P44" s="25"/>
      <c r="Q44" s="25"/>
      <c r="R44" s="25"/>
      <c r="S44" s="25"/>
      <c r="T44" s="25"/>
      <c r="U44" s="25"/>
      <c r="V44" s="25"/>
    </row>
    <row r="45" spans="1:74" ht="12.75" customHeight="1" x14ac:dyDescent="0.2">
      <c r="M45" s="25"/>
      <c r="N45" s="25"/>
      <c r="O45" s="25"/>
      <c r="P45" s="25"/>
      <c r="Q45" s="25"/>
      <c r="R45" s="25"/>
      <c r="S45" s="25"/>
      <c r="T45" s="25"/>
      <c r="U45" s="25"/>
      <c r="V45" s="25"/>
    </row>
  </sheetData>
  <phoneticPr fontId="6" type="noConversion"/>
  <pageMargins left="0.70866141732283472" right="0.15748031496062992" top="0.98425196850393704" bottom="0.55118110236220474" header="0.51181102362204722" footer="0.51181102362204722"/>
  <pageSetup paperSize="9" orientation="portrait" r:id="rId1"/>
  <headerFooter alignWithMargins="0">
    <oddHeader>&amp;R&amp;"Arial,Fet"PERSONBILAR</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7">
    <tabColor rgb="FF00B050"/>
    <pageSetUpPr fitToPage="1"/>
  </sheetPr>
  <dimension ref="A2:AB38"/>
  <sheetViews>
    <sheetView showGridLines="0" zoomScaleNormal="100" workbookViewId="0"/>
  </sheetViews>
  <sheetFormatPr defaultColWidth="9.140625" defaultRowHeight="12.75" customHeight="1" x14ac:dyDescent="0.2"/>
  <cols>
    <col min="1" max="1" width="9.140625" style="24"/>
    <col min="2" max="2" width="10.7109375" style="24" customWidth="1"/>
    <col min="3" max="3" width="10" style="24" customWidth="1"/>
    <col min="4" max="4" width="8.5703125" style="24" customWidth="1"/>
    <col min="5" max="5" width="11.7109375" style="24" customWidth="1"/>
    <col min="6" max="6" width="10.85546875" style="24" customWidth="1"/>
    <col min="7" max="7" width="11.85546875" style="24" customWidth="1"/>
    <col min="8" max="8" width="7.5703125" style="24" customWidth="1"/>
    <col min="9" max="9" width="10.140625" style="24" customWidth="1"/>
    <col min="10" max="10" width="11.42578125" style="24" customWidth="1"/>
    <col min="11" max="11" width="16.5703125" customWidth="1"/>
    <col min="12" max="12" width="8.7109375" customWidth="1"/>
    <col min="13" max="13" width="10.42578125" customWidth="1"/>
    <col min="14" max="14" width="10.140625" customWidth="1"/>
    <col min="15" max="25" width="8.7109375" customWidth="1"/>
    <col min="26" max="16384" width="9.140625" style="24"/>
  </cols>
  <sheetData>
    <row r="2" spans="1:28" s="27" customFormat="1" ht="12.75" customHeight="1" x14ac:dyDescent="0.2">
      <c r="A2" s="33"/>
      <c r="B2" s="33"/>
      <c r="C2" s="35"/>
      <c r="D2" s="35"/>
      <c r="E2" s="35"/>
      <c r="F2" s="35"/>
      <c r="G2" s="35"/>
      <c r="H2" s="35"/>
      <c r="I2" s="35"/>
      <c r="J2" s="35"/>
      <c r="K2"/>
      <c r="L2"/>
      <c r="M2"/>
      <c r="N2"/>
      <c r="O2"/>
      <c r="P2"/>
      <c r="Q2"/>
      <c r="R2"/>
      <c r="S2"/>
      <c r="T2"/>
      <c r="U2"/>
      <c r="V2"/>
      <c r="W2"/>
      <c r="X2"/>
      <c r="Y2"/>
    </row>
    <row r="3" spans="1:28" s="27" customFormat="1" ht="12.75" customHeight="1" x14ac:dyDescent="0.2">
      <c r="A3" s="108" t="s">
        <v>389</v>
      </c>
      <c r="K3"/>
      <c r="L3"/>
      <c r="M3"/>
      <c r="N3"/>
      <c r="O3"/>
      <c r="P3"/>
      <c r="Q3"/>
      <c r="R3"/>
      <c r="S3"/>
      <c r="T3"/>
      <c r="U3"/>
      <c r="V3"/>
      <c r="W3"/>
      <c r="X3"/>
      <c r="Y3"/>
      <c r="Z3"/>
      <c r="AA3"/>
      <c r="AB3"/>
    </row>
    <row r="4" spans="1:28" s="27" customFormat="1" ht="12.75" customHeight="1" x14ac:dyDescent="0.2">
      <c r="A4" s="5" t="s">
        <v>559</v>
      </c>
      <c r="K4"/>
      <c r="L4"/>
      <c r="M4"/>
      <c r="N4"/>
      <c r="O4"/>
      <c r="P4"/>
      <c r="Q4"/>
      <c r="R4"/>
      <c r="S4"/>
      <c r="T4"/>
      <c r="U4"/>
      <c r="V4"/>
      <c r="W4"/>
      <c r="X4"/>
      <c r="Y4"/>
    </row>
    <row r="5" spans="1:28" s="27" customFormat="1" ht="12.75" customHeight="1" x14ac:dyDescent="0.2">
      <c r="A5" s="4" t="s">
        <v>560</v>
      </c>
      <c r="K5"/>
      <c r="L5"/>
      <c r="M5"/>
      <c r="N5"/>
      <c r="O5"/>
      <c r="P5"/>
      <c r="Q5"/>
      <c r="R5"/>
      <c r="S5"/>
      <c r="T5"/>
      <c r="U5"/>
      <c r="V5"/>
      <c r="W5"/>
      <c r="X5"/>
      <c r="Y5"/>
    </row>
    <row r="6" spans="1:28" s="27" customFormat="1" ht="12.75" customHeight="1" x14ac:dyDescent="0.2">
      <c r="A6" s="54"/>
      <c r="B6" s="54"/>
      <c r="C6" s="54"/>
      <c r="D6" s="54"/>
      <c r="E6" s="54"/>
      <c r="F6" s="54"/>
      <c r="G6" s="54"/>
      <c r="H6" s="54"/>
      <c r="I6" s="54"/>
      <c r="K6"/>
      <c r="L6"/>
      <c r="M6"/>
      <c r="N6"/>
      <c r="O6"/>
      <c r="P6"/>
      <c r="Q6"/>
      <c r="R6"/>
      <c r="S6"/>
      <c r="T6"/>
      <c r="U6"/>
      <c r="V6"/>
      <c r="W6"/>
      <c r="X6"/>
      <c r="Y6"/>
    </row>
    <row r="7" spans="1:28" s="27" customFormat="1" ht="22.5" customHeight="1" x14ac:dyDescent="0.2">
      <c r="A7" s="63" t="s">
        <v>60</v>
      </c>
      <c r="B7" s="41" t="s">
        <v>43</v>
      </c>
      <c r="C7" s="41" t="s">
        <v>45</v>
      </c>
      <c r="D7" s="41" t="s">
        <v>38</v>
      </c>
      <c r="E7" s="41" t="s">
        <v>396</v>
      </c>
      <c r="F7" s="40" t="s">
        <v>397</v>
      </c>
      <c r="G7" s="41" t="s">
        <v>44</v>
      </c>
      <c r="H7" s="41" t="s">
        <v>630</v>
      </c>
      <c r="I7" s="41" t="s">
        <v>131</v>
      </c>
      <c r="J7" s="114" t="s">
        <v>15</v>
      </c>
      <c r="K7"/>
      <c r="L7"/>
      <c r="M7"/>
      <c r="N7"/>
      <c r="O7"/>
      <c r="P7"/>
      <c r="Q7"/>
      <c r="R7"/>
      <c r="S7"/>
      <c r="T7"/>
      <c r="U7"/>
      <c r="V7"/>
      <c r="W7"/>
      <c r="X7"/>
      <c r="Y7"/>
    </row>
    <row r="8" spans="1:28" s="27" customFormat="1" ht="12.75" customHeight="1" x14ac:dyDescent="0.2">
      <c r="A8" s="115" t="s">
        <v>64</v>
      </c>
      <c r="B8" s="106"/>
      <c r="C8" s="106"/>
      <c r="D8" s="106"/>
      <c r="E8" s="37"/>
      <c r="F8" s="54"/>
      <c r="G8" s="37"/>
      <c r="H8" s="37"/>
      <c r="I8" s="106"/>
      <c r="J8" s="106"/>
      <c r="K8"/>
      <c r="L8"/>
      <c r="M8"/>
      <c r="N8"/>
      <c r="O8"/>
      <c r="P8"/>
      <c r="Q8"/>
      <c r="R8"/>
      <c r="S8"/>
      <c r="T8"/>
      <c r="U8"/>
      <c r="V8"/>
      <c r="W8"/>
      <c r="X8"/>
      <c r="Y8"/>
    </row>
    <row r="9" spans="1:28" s="117" customFormat="1" ht="12.75" customHeight="1" x14ac:dyDescent="0.2">
      <c r="A9" s="116">
        <v>2009</v>
      </c>
      <c r="B9" s="42">
        <v>3607248</v>
      </c>
      <c r="C9" s="42">
        <v>484083</v>
      </c>
      <c r="D9" s="42">
        <v>157</v>
      </c>
      <c r="E9" s="42">
        <v>16095</v>
      </c>
      <c r="F9" s="350" t="s">
        <v>40</v>
      </c>
      <c r="G9" s="42">
        <v>175153</v>
      </c>
      <c r="H9" s="42">
        <v>17850</v>
      </c>
      <c r="I9" s="42">
        <v>166</v>
      </c>
      <c r="J9" s="42">
        <v>4300752</v>
      </c>
      <c r="K9"/>
      <c r="L9"/>
      <c r="M9"/>
      <c r="N9"/>
      <c r="O9"/>
      <c r="P9"/>
      <c r="Q9"/>
      <c r="R9"/>
      <c r="S9"/>
      <c r="T9"/>
      <c r="U9"/>
      <c r="V9"/>
      <c r="W9"/>
      <c r="X9"/>
      <c r="Y9"/>
    </row>
    <row r="10" spans="1:28" s="16" customFormat="1" ht="12.75" customHeight="1" x14ac:dyDescent="0.2">
      <c r="A10" s="116">
        <v>2010</v>
      </c>
      <c r="B10" s="42">
        <v>3479607</v>
      </c>
      <c r="C10" s="42">
        <v>606570</v>
      </c>
      <c r="D10" s="42">
        <v>190</v>
      </c>
      <c r="E10" s="42">
        <v>19210</v>
      </c>
      <c r="F10" s="350" t="s">
        <v>40</v>
      </c>
      <c r="G10" s="42">
        <v>204456</v>
      </c>
      <c r="H10" s="42">
        <v>24973</v>
      </c>
      <c r="I10" s="42">
        <v>176</v>
      </c>
      <c r="J10" s="42">
        <v>4335182</v>
      </c>
      <c r="K10"/>
      <c r="L10"/>
      <c r="M10"/>
      <c r="N10"/>
      <c r="O10"/>
      <c r="P10"/>
      <c r="Q10"/>
      <c r="R10"/>
      <c r="S10"/>
      <c r="T10"/>
      <c r="U10"/>
      <c r="V10"/>
      <c r="W10"/>
      <c r="X10"/>
      <c r="Y10"/>
    </row>
    <row r="11" spans="1:28" s="74" customFormat="1" ht="12.75" customHeight="1" x14ac:dyDescent="0.2">
      <c r="A11" s="116">
        <v>2011</v>
      </c>
      <c r="B11" s="42">
        <v>3364196</v>
      </c>
      <c r="C11" s="42">
        <v>766042</v>
      </c>
      <c r="D11" s="42">
        <v>366</v>
      </c>
      <c r="E11" s="42">
        <v>21389</v>
      </c>
      <c r="F11" s="350" t="s">
        <v>40</v>
      </c>
      <c r="G11" s="42">
        <v>218175</v>
      </c>
      <c r="H11" s="42">
        <v>30992</v>
      </c>
      <c r="I11" s="42">
        <v>192</v>
      </c>
      <c r="J11" s="42">
        <v>4401352</v>
      </c>
      <c r="K11"/>
      <c r="L11"/>
      <c r="M11"/>
      <c r="N11"/>
      <c r="O11"/>
      <c r="P11"/>
      <c r="Q11"/>
      <c r="R11"/>
      <c r="S11"/>
      <c r="T11"/>
      <c r="U11"/>
      <c r="V11"/>
      <c r="W11"/>
      <c r="X11"/>
      <c r="Y11"/>
    </row>
    <row r="12" spans="1:28" s="74" customFormat="1" ht="12.75" customHeight="1" x14ac:dyDescent="0.2">
      <c r="A12" s="116">
        <v>2012</v>
      </c>
      <c r="B12" s="42">
        <v>3236814</v>
      </c>
      <c r="C12" s="42">
        <v>924197</v>
      </c>
      <c r="D12" s="42">
        <v>603</v>
      </c>
      <c r="E12" s="42">
        <v>23699</v>
      </c>
      <c r="F12" s="350">
        <v>651</v>
      </c>
      <c r="G12" s="42">
        <v>225868</v>
      </c>
      <c r="H12" s="42">
        <v>35121</v>
      </c>
      <c r="I12" s="42">
        <v>212</v>
      </c>
      <c r="J12" s="42">
        <v>4447165</v>
      </c>
      <c r="K12"/>
      <c r="L12"/>
      <c r="M12"/>
      <c r="N12"/>
      <c r="O12"/>
      <c r="P12"/>
      <c r="Q12"/>
      <c r="R12"/>
      <c r="S12"/>
      <c r="T12"/>
      <c r="U12"/>
      <c r="V12"/>
      <c r="W12"/>
      <c r="X12"/>
      <c r="Y12"/>
    </row>
    <row r="13" spans="1:28" s="74" customFormat="1" ht="12.75" customHeight="1" x14ac:dyDescent="0.2">
      <c r="A13" s="116">
        <v>2013</v>
      </c>
      <c r="B13" s="42">
        <v>3130151</v>
      </c>
      <c r="C13" s="264">
        <v>1068038</v>
      </c>
      <c r="D13" s="42">
        <v>1010</v>
      </c>
      <c r="E13" s="42">
        <v>28357</v>
      </c>
      <c r="F13" s="42">
        <v>1637</v>
      </c>
      <c r="G13" s="42">
        <v>228726</v>
      </c>
      <c r="H13" s="42">
        <v>37328</v>
      </c>
      <c r="I13" s="42">
        <v>226</v>
      </c>
      <c r="J13" s="42">
        <v>4495473</v>
      </c>
      <c r="K13"/>
      <c r="L13"/>
      <c r="M13"/>
      <c r="N13"/>
      <c r="O13"/>
      <c r="P13"/>
      <c r="Q13"/>
      <c r="R13"/>
      <c r="S13"/>
      <c r="T13"/>
      <c r="U13"/>
      <c r="V13"/>
      <c r="W13"/>
      <c r="X13"/>
      <c r="Y13"/>
    </row>
    <row r="14" spans="1:28" s="74" customFormat="1" ht="12.75" customHeight="1" x14ac:dyDescent="0.2">
      <c r="A14" s="116">
        <v>2014</v>
      </c>
      <c r="B14" s="42">
        <v>3049225</v>
      </c>
      <c r="C14" s="264">
        <v>1224290</v>
      </c>
      <c r="D14" s="42">
        <v>2172</v>
      </c>
      <c r="E14" s="42">
        <v>34930</v>
      </c>
      <c r="F14" s="42">
        <v>4922</v>
      </c>
      <c r="G14" s="42">
        <v>229621</v>
      </c>
      <c r="H14" s="42">
        <v>40095</v>
      </c>
      <c r="I14" s="264">
        <v>264</v>
      </c>
      <c r="J14" s="42">
        <v>4585519</v>
      </c>
      <c r="K14"/>
      <c r="L14"/>
      <c r="M14"/>
      <c r="N14"/>
      <c r="O14"/>
      <c r="P14"/>
      <c r="Q14"/>
      <c r="R14"/>
      <c r="S14"/>
      <c r="T14"/>
      <c r="U14"/>
      <c r="V14"/>
      <c r="W14"/>
      <c r="X14"/>
      <c r="Y14"/>
    </row>
    <row r="15" spans="1:28" s="74" customFormat="1" ht="12.75" customHeight="1" x14ac:dyDescent="0.2">
      <c r="A15" s="116">
        <v>2015</v>
      </c>
      <c r="B15" s="264">
        <v>2958846</v>
      </c>
      <c r="C15" s="264">
        <v>1381784</v>
      </c>
      <c r="D15" s="264">
        <v>4765</v>
      </c>
      <c r="E15" s="264">
        <v>42778</v>
      </c>
      <c r="F15" s="264">
        <v>9780</v>
      </c>
      <c r="G15" s="264">
        <v>228175</v>
      </c>
      <c r="H15" s="42">
        <v>42671</v>
      </c>
      <c r="I15" s="264">
        <v>264</v>
      </c>
      <c r="J15" s="42">
        <v>4669063</v>
      </c>
      <c r="K15"/>
      <c r="L15"/>
      <c r="M15"/>
      <c r="N15"/>
      <c r="O15"/>
      <c r="P15"/>
      <c r="Q15"/>
      <c r="R15"/>
      <c r="S15"/>
      <c r="T15"/>
      <c r="U15"/>
      <c r="V15"/>
      <c r="W15"/>
      <c r="X15"/>
      <c r="Y15"/>
    </row>
    <row r="16" spans="1:28" s="74" customFormat="1" ht="12.75" customHeight="1" x14ac:dyDescent="0.2">
      <c r="A16" s="116">
        <v>2016</v>
      </c>
      <c r="B16" s="264">
        <v>2887978</v>
      </c>
      <c r="C16" s="264">
        <v>1529744</v>
      </c>
      <c r="D16" s="42">
        <v>7532</v>
      </c>
      <c r="E16" s="264">
        <v>55203</v>
      </c>
      <c r="F16" s="264">
        <v>18844</v>
      </c>
      <c r="G16" s="264">
        <v>224788</v>
      </c>
      <c r="H16" s="42">
        <v>43693</v>
      </c>
      <c r="I16" s="264">
        <v>278</v>
      </c>
      <c r="J16" s="42">
        <v>4768060</v>
      </c>
      <c r="K16"/>
      <c r="L16"/>
      <c r="M16"/>
      <c r="N16"/>
      <c r="O16"/>
      <c r="P16"/>
      <c r="Q16"/>
      <c r="R16"/>
      <c r="S16"/>
      <c r="T16"/>
      <c r="U16"/>
      <c r="V16"/>
      <c r="W16"/>
      <c r="X16"/>
      <c r="Y16"/>
    </row>
    <row r="17" spans="1:25" s="74" customFormat="1" ht="12.75" customHeight="1" x14ac:dyDescent="0.2">
      <c r="A17" s="116">
        <v>2017</v>
      </c>
      <c r="B17" s="42">
        <v>2821771</v>
      </c>
      <c r="C17" s="264">
        <v>1644862</v>
      </c>
      <c r="D17" s="42">
        <v>11034</v>
      </c>
      <c r="E17" s="42">
        <v>71475</v>
      </c>
      <c r="F17" s="42">
        <v>32253</v>
      </c>
      <c r="G17" s="42">
        <v>220223</v>
      </c>
      <c r="H17" s="42">
        <v>43706</v>
      </c>
      <c r="I17" s="264">
        <v>285</v>
      </c>
      <c r="J17" s="42">
        <v>4845609</v>
      </c>
      <c r="K17"/>
      <c r="L17"/>
      <c r="M17"/>
      <c r="N17"/>
      <c r="O17"/>
      <c r="P17"/>
      <c r="Q17"/>
      <c r="R17"/>
      <c r="S17"/>
      <c r="T17"/>
      <c r="U17"/>
      <c r="V17"/>
      <c r="W17"/>
      <c r="X17"/>
      <c r="Y17"/>
    </row>
    <row r="18" spans="1:25" s="74" customFormat="1" ht="12.75" customHeight="1" x14ac:dyDescent="0.2">
      <c r="A18" s="118">
        <v>2018</v>
      </c>
      <c r="B18" s="69">
        <v>2754872</v>
      </c>
      <c r="C18" s="69">
        <v>1704457</v>
      </c>
      <c r="D18" s="69">
        <v>16664</v>
      </c>
      <c r="E18" s="69">
        <v>90273</v>
      </c>
      <c r="F18" s="69">
        <v>49394</v>
      </c>
      <c r="G18" s="69">
        <v>212385</v>
      </c>
      <c r="H18" s="69">
        <v>42463</v>
      </c>
      <c r="I18" s="69">
        <v>275</v>
      </c>
      <c r="J18" s="69">
        <f>SUM(B18:I18)</f>
        <v>4870783</v>
      </c>
      <c r="K18"/>
      <c r="L18"/>
      <c r="M18"/>
      <c r="N18"/>
      <c r="O18"/>
      <c r="P18"/>
      <c r="Q18"/>
      <c r="R18"/>
      <c r="S18"/>
      <c r="T18"/>
      <c r="U18"/>
      <c r="V18"/>
      <c r="W18"/>
      <c r="X18"/>
      <c r="Y18"/>
    </row>
    <row r="19" spans="1:25" ht="12.75" customHeight="1" x14ac:dyDescent="0.2">
      <c r="A19" s="10"/>
      <c r="J19"/>
    </row>
    <row r="20" spans="1:25" ht="12.75" customHeight="1" x14ac:dyDescent="0.2">
      <c r="J20"/>
    </row>
    <row r="21" spans="1:25" ht="12.75" customHeight="1" x14ac:dyDescent="0.2">
      <c r="A21"/>
      <c r="B21"/>
      <c r="C21"/>
      <c r="D21"/>
      <c r="E21"/>
      <c r="F21"/>
      <c r="G21"/>
      <c r="H21"/>
      <c r="I21"/>
      <c r="J21"/>
    </row>
    <row r="22" spans="1:25" ht="12.75" customHeight="1" x14ac:dyDescent="0.2">
      <c r="A22"/>
      <c r="B22"/>
      <c r="C22"/>
      <c r="D22"/>
      <c r="E22"/>
      <c r="F22"/>
      <c r="G22"/>
      <c r="H22"/>
      <c r="I22"/>
      <c r="J22"/>
    </row>
    <row r="23" spans="1:25" ht="12.75" customHeight="1" x14ac:dyDescent="0.2">
      <c r="A23"/>
      <c r="B23"/>
      <c r="C23"/>
      <c r="D23"/>
      <c r="E23"/>
      <c r="F23"/>
      <c r="G23"/>
      <c r="H23"/>
      <c r="I23"/>
      <c r="J23"/>
    </row>
    <row r="24" spans="1:25" ht="12.75" customHeight="1" x14ac:dyDescent="0.2">
      <c r="A24"/>
      <c r="B24" s="399"/>
      <c r="C24"/>
      <c r="D24"/>
      <c r="E24"/>
      <c r="F24"/>
      <c r="G24"/>
      <c r="H24"/>
      <c r="I24"/>
      <c r="J24"/>
    </row>
    <row r="25" spans="1:25" ht="12.75" customHeight="1" x14ac:dyDescent="0.2">
      <c r="A25"/>
      <c r="B25"/>
      <c r="C25"/>
      <c r="D25"/>
      <c r="E25"/>
      <c r="F25"/>
      <c r="G25"/>
      <c r="H25"/>
      <c r="I25"/>
      <c r="J25"/>
    </row>
    <row r="26" spans="1:25" x14ac:dyDescent="0.2">
      <c r="A26"/>
      <c r="B26"/>
      <c r="C26"/>
      <c r="D26"/>
      <c r="E26"/>
      <c r="F26"/>
      <c r="G26"/>
      <c r="H26"/>
      <c r="I26"/>
      <c r="J26"/>
    </row>
    <row r="27" spans="1:25" ht="12.75" customHeight="1" x14ac:dyDescent="0.2">
      <c r="A27"/>
      <c r="B27"/>
      <c r="C27"/>
      <c r="D27"/>
      <c r="E27"/>
      <c r="F27"/>
      <c r="G27"/>
      <c r="H27"/>
      <c r="I27"/>
      <c r="J27"/>
    </row>
    <row r="28" spans="1:25" ht="12.75" customHeight="1" x14ac:dyDescent="0.2">
      <c r="A28"/>
      <c r="B28"/>
      <c r="C28"/>
      <c r="D28"/>
      <c r="E28"/>
      <c r="F28"/>
      <c r="G28"/>
      <c r="H28"/>
      <c r="I28"/>
      <c r="J28"/>
    </row>
    <row r="29" spans="1:25" ht="12.75" customHeight="1" x14ac:dyDescent="0.2">
      <c r="A29"/>
      <c r="B29"/>
      <c r="C29"/>
      <c r="D29"/>
      <c r="E29"/>
      <c r="F29"/>
      <c r="G29"/>
      <c r="H29"/>
      <c r="I29"/>
      <c r="J29"/>
    </row>
    <row r="30" spans="1:25" ht="12.75" customHeight="1" x14ac:dyDescent="0.2">
      <c r="A30"/>
      <c r="B30"/>
      <c r="C30"/>
      <c r="D30"/>
      <c r="E30"/>
      <c r="F30"/>
      <c r="G30"/>
      <c r="H30"/>
      <c r="I30"/>
      <c r="J30"/>
    </row>
    <row r="31" spans="1:25" ht="12.75" customHeight="1" x14ac:dyDescent="0.2">
      <c r="A31"/>
      <c r="B31"/>
      <c r="C31"/>
      <c r="D31"/>
      <c r="E31"/>
      <c r="F31"/>
      <c r="G31"/>
      <c r="H31"/>
      <c r="I31"/>
      <c r="J31"/>
    </row>
    <row r="32" spans="1:25" ht="12.75" customHeight="1" x14ac:dyDescent="0.2">
      <c r="A32"/>
      <c r="B32"/>
      <c r="C32"/>
      <c r="D32"/>
      <c r="E32"/>
      <c r="F32"/>
      <c r="G32"/>
      <c r="H32"/>
      <c r="I32"/>
      <c r="J32"/>
    </row>
    <row r="33" spans="1:10" ht="12.75" customHeight="1" x14ac:dyDescent="0.2">
      <c r="A33"/>
      <c r="B33"/>
      <c r="C33"/>
      <c r="D33"/>
      <c r="E33"/>
      <c r="F33"/>
      <c r="G33"/>
      <c r="H33"/>
      <c r="I33"/>
      <c r="J33"/>
    </row>
    <row r="34" spans="1:10" ht="12.75" customHeight="1" x14ac:dyDescent="0.2">
      <c r="A34"/>
      <c r="B34"/>
      <c r="C34"/>
      <c r="D34"/>
      <c r="E34"/>
      <c r="F34"/>
      <c r="G34"/>
      <c r="H34"/>
      <c r="I34"/>
      <c r="J34"/>
    </row>
    <row r="35" spans="1:10" ht="12.75" customHeight="1" x14ac:dyDescent="0.2">
      <c r="A35"/>
      <c r="B35"/>
      <c r="C35"/>
      <c r="D35"/>
      <c r="E35"/>
      <c r="F35"/>
      <c r="G35"/>
      <c r="H35"/>
      <c r="I35"/>
      <c r="J35"/>
    </row>
    <row r="36" spans="1:10" ht="12.75" customHeight="1" x14ac:dyDescent="0.2">
      <c r="A36"/>
      <c r="B36"/>
      <c r="C36"/>
      <c r="D36"/>
      <c r="E36"/>
      <c r="F36"/>
      <c r="G36"/>
      <c r="H36"/>
      <c r="I36"/>
      <c r="J36"/>
    </row>
    <row r="37" spans="1:10" ht="12.75" customHeight="1" x14ac:dyDescent="0.2">
      <c r="A37"/>
      <c r="B37"/>
      <c r="C37"/>
      <c r="D37"/>
      <c r="E37"/>
      <c r="F37"/>
      <c r="G37"/>
      <c r="H37"/>
      <c r="I37"/>
      <c r="J37"/>
    </row>
    <row r="38" spans="1:10" ht="12.75" customHeight="1" x14ac:dyDescent="0.2">
      <c r="A38"/>
      <c r="B38"/>
      <c r="C38"/>
      <c r="D38"/>
      <c r="E38"/>
      <c r="F38"/>
      <c r="G38"/>
      <c r="H38"/>
      <c r="I38"/>
      <c r="J38"/>
    </row>
  </sheetData>
  <phoneticPr fontId="6" type="noConversion"/>
  <pageMargins left="0.70866141732283472" right="0.15748031496062992" top="0.98425196850393704" bottom="0.55118110236220474" header="0.51181102362204722" footer="0.51181102362204722"/>
  <pageSetup paperSize="9" scale="70" orientation="portrait" r:id="rId1"/>
  <headerFooter alignWithMargins="0">
    <oddHeader>&amp;R&amp;"Arial,Fet"PERSONBILAR</oddHeader>
  </headerFooter>
  <rowBreaks count="1" manualBreakCount="1">
    <brk id="4"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8">
    <tabColor rgb="FF00B050"/>
    <pageSetUpPr fitToPage="1"/>
  </sheetPr>
  <dimension ref="A1:CG65"/>
  <sheetViews>
    <sheetView showGridLines="0" zoomScaleNormal="100" workbookViewId="0"/>
  </sheetViews>
  <sheetFormatPr defaultColWidth="9.140625" defaultRowHeight="12.75" customHeight="1" x14ac:dyDescent="0.2"/>
  <cols>
    <col min="1" max="1" width="13.7109375" style="10" customWidth="1"/>
    <col min="2" max="2" width="8.140625" style="2" customWidth="1"/>
    <col min="3" max="3" width="2.140625" style="2" customWidth="1"/>
    <col min="4" max="4" width="8.140625" style="2" customWidth="1"/>
    <col min="5" max="5" width="9.28515625" style="2" customWidth="1"/>
    <col min="6" max="6" width="8.85546875" style="2" customWidth="1"/>
    <col min="7" max="7" width="9.7109375" style="2" customWidth="1"/>
    <col min="8" max="8" width="1.7109375" style="2" customWidth="1"/>
    <col min="9" max="9" width="7.7109375" style="2" customWidth="1"/>
    <col min="10" max="10" width="8.28515625" style="2" customWidth="1"/>
    <col min="11" max="11" width="9.140625" style="2"/>
    <col min="12" max="12" width="10.7109375" style="2" customWidth="1"/>
    <col min="13" max="13" width="8.5703125" style="2" customWidth="1"/>
    <col min="14" max="14" width="8.140625" customWidth="1"/>
    <col min="15" max="15" width="9.28515625" style="2" customWidth="1"/>
    <col min="16" max="17" width="13.7109375" style="2" customWidth="1"/>
    <col min="18" max="19" width="7.7109375" style="2" customWidth="1"/>
    <col min="20" max="20" width="2.28515625" style="4" customWidth="1"/>
    <col min="21" max="21" width="5.140625" style="2" customWidth="1"/>
    <col min="22" max="22" width="9.28515625" style="2" customWidth="1"/>
    <col min="23" max="23" width="12" style="2" customWidth="1"/>
    <col min="24" max="24" width="6.7109375" style="2" customWidth="1"/>
    <col min="25" max="25" width="8.28515625" style="2" customWidth="1"/>
    <col min="26" max="26" width="3.7109375" style="2" customWidth="1"/>
    <col min="27" max="32" width="6.7109375" style="2" customWidth="1"/>
    <col min="33" max="16384" width="9.140625" style="2"/>
  </cols>
  <sheetData>
    <row r="1" spans="1:85" s="3" customFormat="1" ht="12.75" customHeight="1" x14ac:dyDescent="0.2">
      <c r="A1" s="72"/>
      <c r="M1" s="39"/>
      <c r="N1"/>
      <c r="T1" s="4"/>
      <c r="U1" s="2"/>
      <c r="Z1" s="2"/>
      <c r="AA1" s="2"/>
    </row>
    <row r="2" spans="1:85" s="5" customFormat="1" ht="12.75" customHeight="1" x14ac:dyDescent="0.2">
      <c r="A2" s="62" t="s">
        <v>41</v>
      </c>
      <c r="N2"/>
    </row>
    <row r="3" spans="1:85" s="5" customFormat="1" ht="12.75" customHeight="1" x14ac:dyDescent="0.2">
      <c r="A3" s="7" t="s">
        <v>513</v>
      </c>
      <c r="N3"/>
    </row>
    <row r="4" spans="1:85" s="103" customFormat="1" ht="12.75" customHeight="1" x14ac:dyDescent="0.2">
      <c r="A4" s="8" t="s">
        <v>514</v>
      </c>
      <c r="K4"/>
      <c r="N4"/>
    </row>
    <row r="5" spans="1:85" ht="12.75" customHeight="1" x14ac:dyDescent="0.2">
      <c r="A5" s="20"/>
      <c r="B5" s="15"/>
      <c r="C5" s="15"/>
      <c r="D5" s="15"/>
      <c r="E5" s="15"/>
      <c r="F5" s="15"/>
      <c r="G5" s="15"/>
      <c r="H5" s="15"/>
      <c r="I5" s="15"/>
      <c r="J5" s="15"/>
      <c r="K5"/>
      <c r="L5" s="11"/>
    </row>
    <row r="6" spans="1:85" s="104" customFormat="1" ht="12.75" customHeight="1" x14ac:dyDescent="0.2">
      <c r="B6" s="19" t="s">
        <v>192</v>
      </c>
      <c r="C6" s="95"/>
      <c r="D6" s="95"/>
      <c r="F6" s="19" t="s">
        <v>35</v>
      </c>
      <c r="J6" s="32" t="s">
        <v>15</v>
      </c>
      <c r="K6"/>
      <c r="L6"/>
      <c r="M6"/>
      <c r="N6"/>
      <c r="O6"/>
      <c r="P6"/>
      <c r="Q6"/>
      <c r="R6"/>
      <c r="S6"/>
      <c r="T6" s="119"/>
    </row>
    <row r="7" spans="1:85" s="104" customFormat="1" ht="12.75" customHeight="1" x14ac:dyDescent="0.2">
      <c r="B7" s="32"/>
      <c r="C7" s="2"/>
      <c r="D7" s="2"/>
      <c r="F7" s="32"/>
      <c r="G7" s="386" t="s">
        <v>492</v>
      </c>
      <c r="J7" s="32"/>
      <c r="L7"/>
      <c r="M7"/>
      <c r="N7"/>
      <c r="O7"/>
      <c r="P7"/>
      <c r="Q7"/>
      <c r="R7"/>
      <c r="S7"/>
      <c r="T7" s="119"/>
    </row>
    <row r="8" spans="1:85" ht="12.75" customHeight="1" x14ac:dyDescent="0.2">
      <c r="A8" s="9" t="s">
        <v>283</v>
      </c>
      <c r="G8" s="386" t="s">
        <v>493</v>
      </c>
      <c r="L8"/>
      <c r="M8"/>
      <c r="O8"/>
      <c r="P8"/>
      <c r="Q8"/>
      <c r="R8"/>
      <c r="S8"/>
      <c r="T8"/>
    </row>
    <row r="9" spans="1:85" ht="12.75" customHeight="1" x14ac:dyDescent="0.2">
      <c r="A9" s="15" t="s">
        <v>284</v>
      </c>
      <c r="B9" s="90" t="s">
        <v>23</v>
      </c>
      <c r="C9" s="90"/>
      <c r="D9" s="90" t="s">
        <v>24</v>
      </c>
      <c r="E9" s="15"/>
      <c r="F9" s="90" t="s">
        <v>15</v>
      </c>
      <c r="G9" s="385" t="s">
        <v>491</v>
      </c>
      <c r="H9" s="15"/>
      <c r="I9" s="15"/>
      <c r="J9" s="15"/>
      <c r="L9"/>
      <c r="M9"/>
      <c r="O9"/>
      <c r="P9"/>
      <c r="Q9"/>
    </row>
    <row r="10" spans="1:85" ht="12.75" customHeight="1" x14ac:dyDescent="0.2">
      <c r="A10" s="383" t="s">
        <v>578</v>
      </c>
      <c r="B10" s="30">
        <v>162404</v>
      </c>
      <c r="C10" s="392"/>
      <c r="D10" s="30">
        <v>403525</v>
      </c>
      <c r="E10" s="392"/>
      <c r="F10" s="30">
        <v>105539</v>
      </c>
      <c r="G10" s="30">
        <v>97475</v>
      </c>
      <c r="H10" s="392"/>
      <c r="I10" s="392"/>
      <c r="J10" s="30">
        <v>671468</v>
      </c>
      <c r="L10"/>
      <c r="M10"/>
      <c r="O10"/>
      <c r="P10"/>
      <c r="Q10"/>
      <c r="R10"/>
      <c r="S10"/>
      <c r="T10"/>
      <c r="U10"/>
      <c r="V10"/>
      <c r="W10"/>
      <c r="X10"/>
      <c r="Y10"/>
      <c r="Z10"/>
      <c r="AA10"/>
      <c r="AB10"/>
      <c r="AC10"/>
      <c r="AD10"/>
      <c r="AE10"/>
      <c r="AF10"/>
      <c r="AG10"/>
      <c r="AH10"/>
      <c r="AI10" s="25"/>
      <c r="AJ10" s="25"/>
      <c r="AK10" s="25"/>
      <c r="AL10" s="25"/>
      <c r="AM10" s="25"/>
      <c r="AN10" s="97"/>
      <c r="AO10" s="13"/>
      <c r="AP10" s="13"/>
      <c r="AQ10" s="13"/>
      <c r="AR10" s="13"/>
      <c r="AS10" s="13"/>
      <c r="AT10" s="13"/>
      <c r="AU10" s="13"/>
      <c r="AV10" s="13"/>
      <c r="AW10" s="13"/>
      <c r="AX10" s="13"/>
      <c r="AY10" s="13"/>
      <c r="BA10" s="13"/>
      <c r="BB10" s="13"/>
      <c r="BC10" s="13"/>
      <c r="BD10" s="13"/>
      <c r="BE10" s="16"/>
    </row>
    <row r="11" spans="1:85" ht="12.75" customHeight="1" x14ac:dyDescent="0.2">
      <c r="A11" s="12">
        <v>2001</v>
      </c>
      <c r="B11" s="46">
        <v>34224</v>
      </c>
      <c r="C11" s="371"/>
      <c r="D11" s="46">
        <v>64736</v>
      </c>
      <c r="E11" s="371"/>
      <c r="F11" s="46">
        <v>14586</v>
      </c>
      <c r="G11" s="46">
        <v>13009</v>
      </c>
      <c r="H11" s="371"/>
      <c r="I11" s="371"/>
      <c r="J11" s="46">
        <v>113546</v>
      </c>
      <c r="L11"/>
      <c r="M11"/>
      <c r="O11"/>
      <c r="P11"/>
      <c r="Q11"/>
      <c r="R11"/>
      <c r="S11"/>
      <c r="T11"/>
      <c r="U11"/>
      <c r="V11"/>
      <c r="W11"/>
      <c r="X11"/>
      <c r="Y11"/>
      <c r="Z11"/>
      <c r="AA11"/>
      <c r="AB11"/>
      <c r="AC11"/>
      <c r="AD11"/>
      <c r="AE11"/>
      <c r="AF11"/>
      <c r="AG11"/>
      <c r="AH11"/>
      <c r="AI11" s="25"/>
      <c r="AJ11" s="25"/>
      <c r="AK11" s="25"/>
      <c r="AL11" s="25"/>
      <c r="AM11" s="25"/>
      <c r="AN11" s="120"/>
      <c r="AO11" s="25"/>
      <c r="AP11" s="25"/>
      <c r="AQ11" s="25"/>
      <c r="AR11" s="25"/>
      <c r="AS11" s="25"/>
      <c r="AT11" s="25"/>
      <c r="AU11" s="25"/>
      <c r="AV11" s="25"/>
      <c r="AW11" s="25"/>
      <c r="AX11" s="25"/>
      <c r="AY11" s="25"/>
      <c r="AZ11" s="25"/>
      <c r="BA11" s="25"/>
      <c r="BC11" s="25"/>
      <c r="BD11" s="25"/>
      <c r="BE11" s="13"/>
      <c r="BF11" s="13"/>
      <c r="BG11" s="16"/>
    </row>
    <row r="12" spans="1:85" ht="12.75" customHeight="1" x14ac:dyDescent="0.2">
      <c r="A12" s="12">
        <v>2002</v>
      </c>
      <c r="B12" s="46">
        <v>44126</v>
      </c>
      <c r="C12" s="371"/>
      <c r="D12" s="46">
        <v>78905</v>
      </c>
      <c r="E12" s="371"/>
      <c r="F12" s="46">
        <v>17630</v>
      </c>
      <c r="G12" s="46">
        <v>15800</v>
      </c>
      <c r="H12" s="371"/>
      <c r="I12" s="371"/>
      <c r="J12" s="46">
        <v>140661</v>
      </c>
      <c r="L12"/>
      <c r="M12"/>
      <c r="O12"/>
      <c r="P12"/>
      <c r="Q12"/>
      <c r="R12"/>
      <c r="S12"/>
      <c r="T12"/>
      <c r="U12"/>
      <c r="V12"/>
      <c r="W12"/>
      <c r="X12"/>
      <c r="Y12"/>
      <c r="Z12"/>
      <c r="AA12"/>
      <c r="AB12"/>
      <c r="AC12"/>
      <c r="AD12"/>
      <c r="AE12"/>
      <c r="AF12"/>
      <c r="AG12"/>
      <c r="AH12"/>
      <c r="AI12" s="25"/>
      <c r="AJ12" s="25"/>
      <c r="AK12" s="25"/>
      <c r="AL12" s="25"/>
      <c r="AM12" s="25"/>
      <c r="AN12" s="120"/>
      <c r="AO12" s="25"/>
      <c r="AP12" s="25"/>
      <c r="AQ12" s="25"/>
      <c r="AR12" s="25"/>
      <c r="AS12" s="25"/>
      <c r="AT12" s="25"/>
      <c r="AU12" s="25"/>
      <c r="AV12" s="25"/>
      <c r="AW12" s="25"/>
      <c r="AX12" s="25"/>
      <c r="AY12" s="25"/>
      <c r="AZ12" s="25"/>
      <c r="BA12" s="25"/>
      <c r="BC12" s="25"/>
      <c r="BD12" s="25"/>
      <c r="BE12" s="25"/>
      <c r="BF12" s="25"/>
      <c r="BG12" s="25"/>
      <c r="BH12" s="25"/>
      <c r="BI12" s="25"/>
      <c r="BJ12" s="13"/>
      <c r="BK12" s="13"/>
      <c r="BL12" s="13"/>
      <c r="BM12" s="13"/>
      <c r="BN12" s="25"/>
      <c r="BO12" s="25"/>
      <c r="BP12" s="25"/>
      <c r="BQ12" s="25"/>
      <c r="BR12" s="25"/>
      <c r="BV12" s="13"/>
      <c r="BX12" s="13"/>
      <c r="BY12" s="13"/>
      <c r="BZ12" s="13"/>
      <c r="CA12" s="13"/>
      <c r="CB12" s="13"/>
      <c r="CC12" s="13"/>
      <c r="CD12" s="13"/>
      <c r="CF12" s="121"/>
      <c r="CG12" s="13"/>
    </row>
    <row r="13" spans="1:85" ht="12.75" customHeight="1" x14ac:dyDescent="0.2">
      <c r="A13" s="12">
        <v>2003</v>
      </c>
      <c r="B13" s="46">
        <v>51191</v>
      </c>
      <c r="C13" s="371"/>
      <c r="D13" s="46">
        <v>91841</v>
      </c>
      <c r="E13" s="371"/>
      <c r="F13" s="46">
        <v>20799</v>
      </c>
      <c r="G13" s="46">
        <v>18501</v>
      </c>
      <c r="H13" s="371"/>
      <c r="I13" s="371"/>
      <c r="J13" s="46">
        <v>163831</v>
      </c>
      <c r="L13"/>
      <c r="M13"/>
      <c r="O13"/>
      <c r="P13"/>
      <c r="Q13"/>
      <c r="R13"/>
      <c r="S13"/>
      <c r="T13"/>
      <c r="U13"/>
      <c r="V13"/>
      <c r="W13"/>
      <c r="X13"/>
      <c r="Y13"/>
      <c r="Z13"/>
      <c r="AA13"/>
      <c r="AB13"/>
      <c r="AC13"/>
      <c r="AD13"/>
      <c r="AE13"/>
      <c r="AF13"/>
      <c r="AG13"/>
      <c r="AH13"/>
      <c r="AI13" s="25"/>
      <c r="AJ13" s="25"/>
      <c r="AK13" s="25"/>
      <c r="AL13" s="25"/>
      <c r="AM13" s="25"/>
      <c r="AN13" s="120"/>
      <c r="AO13" s="25"/>
      <c r="AP13" s="25"/>
      <c r="AQ13" s="25"/>
      <c r="AR13" s="25"/>
      <c r="AS13" s="25"/>
      <c r="AT13" s="25"/>
      <c r="AU13" s="25"/>
      <c r="AV13" s="25"/>
      <c r="AW13" s="25"/>
      <c r="AX13" s="25"/>
      <c r="AY13" s="25"/>
      <c r="AZ13" s="25"/>
      <c r="BA13" s="25"/>
      <c r="BC13" s="25"/>
      <c r="BD13" s="25"/>
      <c r="BE13" s="25"/>
      <c r="BF13" s="25"/>
      <c r="BG13" s="25"/>
      <c r="BH13" s="25"/>
      <c r="BI13" s="25"/>
      <c r="BJ13" s="13"/>
      <c r="BK13" s="13"/>
      <c r="BL13" s="13"/>
      <c r="BM13" s="13"/>
      <c r="BN13" s="25"/>
      <c r="BO13" s="25"/>
      <c r="BP13" s="25"/>
      <c r="BQ13" s="25"/>
      <c r="BR13" s="25"/>
      <c r="BV13" s="13"/>
      <c r="BX13" s="13"/>
      <c r="BY13" s="13"/>
      <c r="BZ13" s="13"/>
      <c r="CA13" s="13"/>
      <c r="CB13" s="25"/>
      <c r="CC13" s="13"/>
      <c r="CD13" s="13"/>
      <c r="CE13" s="13"/>
      <c r="CF13" s="121"/>
    </row>
    <row r="14" spans="1:85" ht="12.75" customHeight="1" x14ac:dyDescent="0.2">
      <c r="A14" s="12">
        <v>2004</v>
      </c>
      <c r="B14" s="46">
        <v>57548</v>
      </c>
      <c r="C14" s="371"/>
      <c r="D14" s="46">
        <v>101321</v>
      </c>
      <c r="E14" s="371"/>
      <c r="F14" s="46">
        <v>22821</v>
      </c>
      <c r="G14" s="46">
        <v>20051</v>
      </c>
      <c r="H14" s="371"/>
      <c r="I14" s="371"/>
      <c r="J14" s="46">
        <v>181690</v>
      </c>
      <c r="L14"/>
      <c r="M14"/>
      <c r="O14"/>
      <c r="P14"/>
      <c r="Q14"/>
      <c r="R14"/>
      <c r="S14"/>
      <c r="T14"/>
      <c r="U14"/>
      <c r="V14"/>
      <c r="W14"/>
      <c r="X14"/>
      <c r="Y14"/>
      <c r="Z14"/>
      <c r="AA14"/>
      <c r="AB14"/>
      <c r="AC14"/>
      <c r="AD14"/>
      <c r="AE14"/>
      <c r="AF14"/>
      <c r="AG14"/>
      <c r="AH14"/>
      <c r="AI14" s="25"/>
      <c r="AJ14" s="25"/>
      <c r="AK14" s="25"/>
      <c r="AL14" s="25"/>
      <c r="AM14" s="25"/>
      <c r="AN14" s="120"/>
      <c r="AO14" s="25"/>
      <c r="AP14" s="25"/>
      <c r="AQ14" s="25"/>
      <c r="AR14" s="25"/>
      <c r="AS14" s="25"/>
      <c r="AT14" s="25"/>
      <c r="AU14" s="25"/>
      <c r="AV14" s="25"/>
      <c r="AW14" s="25"/>
      <c r="AX14" s="25"/>
      <c r="AY14" s="25"/>
      <c r="AZ14" s="25"/>
      <c r="BA14" s="25"/>
      <c r="BC14" s="25"/>
      <c r="BD14" s="25"/>
      <c r="BE14" s="25"/>
      <c r="BF14" s="25"/>
      <c r="BG14" s="25"/>
      <c r="BH14" s="25"/>
      <c r="BI14" s="25"/>
      <c r="BJ14" s="13"/>
      <c r="BK14" s="13"/>
      <c r="BL14" s="13"/>
      <c r="BM14" s="13"/>
      <c r="BN14" s="25"/>
      <c r="BO14" s="25"/>
      <c r="BP14" s="25"/>
      <c r="BQ14" s="25"/>
      <c r="BR14" s="25"/>
      <c r="BV14" s="13"/>
      <c r="BY14" s="13"/>
      <c r="BZ14" s="13"/>
      <c r="CA14" s="13"/>
      <c r="CB14" s="13"/>
    </row>
    <row r="15" spans="1:85" ht="12.75" customHeight="1" x14ac:dyDescent="0.25">
      <c r="A15" s="12">
        <v>2005</v>
      </c>
      <c r="B15" s="46">
        <v>65247</v>
      </c>
      <c r="C15" s="371"/>
      <c r="D15" s="46">
        <v>113387</v>
      </c>
      <c r="E15" s="371"/>
      <c r="F15" s="46">
        <v>25898</v>
      </c>
      <c r="G15" s="46">
        <v>22692</v>
      </c>
      <c r="H15" s="371"/>
      <c r="I15" s="371"/>
      <c r="J15" s="46">
        <v>204532</v>
      </c>
      <c r="L15"/>
      <c r="M15"/>
      <c r="O15"/>
      <c r="P15"/>
      <c r="Q15"/>
      <c r="R15"/>
      <c r="S15"/>
      <c r="T15"/>
      <c r="U15"/>
      <c r="V15"/>
      <c r="W15"/>
      <c r="X15"/>
      <c r="Y15"/>
      <c r="Z15"/>
      <c r="AA15"/>
      <c r="AB15"/>
      <c r="AC15"/>
      <c r="AD15"/>
      <c r="AE15"/>
      <c r="AF15"/>
      <c r="AG15"/>
      <c r="AH15"/>
      <c r="AI15" s="25"/>
      <c r="AJ15" s="25"/>
      <c r="AK15" s="25"/>
      <c r="AL15" s="25"/>
      <c r="AM15" s="25"/>
      <c r="AN15" s="120"/>
      <c r="AO15" s="122"/>
      <c r="AP15" s="122"/>
      <c r="AQ15" s="122"/>
      <c r="AR15" s="25"/>
      <c r="AS15" s="25"/>
      <c r="AT15" s="25"/>
      <c r="AU15" s="25"/>
      <c r="AV15" s="25"/>
      <c r="AW15" s="25"/>
      <c r="AX15" s="25"/>
      <c r="AY15" s="25"/>
      <c r="AZ15" s="25"/>
      <c r="BA15" s="25"/>
      <c r="BC15" s="25"/>
      <c r="BD15" s="25"/>
      <c r="BE15" s="25"/>
      <c r="BF15" s="25"/>
      <c r="BG15" s="25"/>
      <c r="BH15" s="25"/>
      <c r="BI15" s="25"/>
      <c r="BJ15" s="13"/>
      <c r="BK15" s="13"/>
      <c r="BL15" s="13"/>
      <c r="BM15" s="13"/>
      <c r="BN15" s="25"/>
      <c r="BO15" s="25"/>
      <c r="BP15" s="25"/>
      <c r="BQ15" s="25"/>
      <c r="BR15" s="25"/>
      <c r="BV15" s="13"/>
      <c r="BX15" s="13"/>
      <c r="BY15" s="13"/>
      <c r="BZ15" s="13"/>
      <c r="CA15" s="13"/>
      <c r="CB15" s="13"/>
      <c r="CC15" s="13"/>
      <c r="CD15" s="13"/>
      <c r="CE15" s="13"/>
      <c r="CF15" s="121"/>
    </row>
    <row r="16" spans="1:85" ht="12.75" customHeight="1" x14ac:dyDescent="0.25">
      <c r="A16" s="12">
        <v>2006</v>
      </c>
      <c r="B16" s="46">
        <v>70169</v>
      </c>
      <c r="C16" s="371"/>
      <c r="D16" s="46">
        <v>119189</v>
      </c>
      <c r="E16" s="371"/>
      <c r="F16" s="46">
        <v>28932</v>
      </c>
      <c r="G16" s="46">
        <v>25118</v>
      </c>
      <c r="H16" s="371"/>
      <c r="I16" s="371"/>
      <c r="J16" s="46">
        <v>218290</v>
      </c>
      <c r="L16"/>
      <c r="M16"/>
      <c r="O16"/>
      <c r="P16"/>
      <c r="Q16"/>
      <c r="R16"/>
      <c r="S16"/>
      <c r="T16"/>
      <c r="U16"/>
      <c r="V16"/>
      <c r="W16"/>
      <c r="X16"/>
      <c r="Y16"/>
      <c r="Z16"/>
      <c r="AA16"/>
      <c r="AB16"/>
      <c r="AC16"/>
      <c r="AD16"/>
      <c r="AE16"/>
      <c r="AF16"/>
      <c r="AG16"/>
      <c r="AH16"/>
      <c r="AI16" s="25"/>
      <c r="AJ16" s="25"/>
      <c r="AK16" s="25"/>
      <c r="AL16" s="25"/>
      <c r="AM16" s="25"/>
      <c r="AN16" s="4"/>
      <c r="AO16" s="122"/>
      <c r="AQ16" s="122"/>
      <c r="AR16" s="25"/>
      <c r="AS16" s="25"/>
      <c r="AT16" s="25"/>
      <c r="AU16" s="25"/>
      <c r="AV16" s="25"/>
      <c r="AW16" s="25"/>
      <c r="AX16" s="25"/>
      <c r="AY16" s="25"/>
      <c r="AZ16" s="25"/>
      <c r="BA16" s="25"/>
      <c r="BC16" s="25"/>
      <c r="BD16" s="25"/>
      <c r="BE16" s="25"/>
      <c r="BF16" s="25"/>
      <c r="BG16" s="25"/>
      <c r="BH16" s="25"/>
      <c r="BI16" s="25"/>
      <c r="BJ16" s="13"/>
      <c r="BK16" s="13"/>
      <c r="BL16" s="13"/>
      <c r="BM16" s="13"/>
      <c r="BN16" s="25"/>
      <c r="BO16" s="25"/>
      <c r="BP16" s="25"/>
      <c r="BQ16" s="25"/>
      <c r="BR16" s="25"/>
      <c r="BV16" s="13"/>
      <c r="BX16" s="13"/>
      <c r="BY16" s="13"/>
      <c r="BZ16" s="13"/>
      <c r="CA16" s="13"/>
      <c r="CB16" s="25"/>
      <c r="CC16" s="13"/>
      <c r="CD16" s="13"/>
      <c r="CE16" s="13"/>
      <c r="CF16" s="121"/>
    </row>
    <row r="17" spans="1:84" ht="12.75" customHeight="1" x14ac:dyDescent="0.25">
      <c r="A17" s="12">
        <v>2007</v>
      </c>
      <c r="B17" s="46">
        <v>78261</v>
      </c>
      <c r="C17" s="371"/>
      <c r="D17" s="46">
        <v>134198</v>
      </c>
      <c r="E17" s="371"/>
      <c r="F17" s="46">
        <v>34032</v>
      </c>
      <c r="G17" s="46">
        <v>28995</v>
      </c>
      <c r="H17" s="371"/>
      <c r="I17" s="371"/>
      <c r="J17" s="46">
        <v>246491</v>
      </c>
      <c r="L17"/>
      <c r="M17"/>
      <c r="O17"/>
      <c r="P17"/>
      <c r="Q17"/>
      <c r="R17"/>
      <c r="S17"/>
      <c r="T17"/>
      <c r="U17"/>
      <c r="V17"/>
      <c r="W17"/>
      <c r="X17"/>
      <c r="Y17"/>
      <c r="Z17"/>
      <c r="AA17"/>
      <c r="AB17"/>
      <c r="AC17"/>
      <c r="AD17"/>
      <c r="AE17"/>
      <c r="AF17"/>
      <c r="AG17"/>
      <c r="AH17"/>
      <c r="AI17" s="25"/>
      <c r="AJ17" s="25"/>
      <c r="AK17" s="25"/>
      <c r="AL17" s="25"/>
      <c r="AM17" s="25"/>
      <c r="AN17" s="120"/>
      <c r="AO17" s="122"/>
      <c r="AP17" s="122"/>
      <c r="AQ17" s="122"/>
      <c r="AR17" s="25"/>
      <c r="AS17" s="25"/>
      <c r="AT17" s="25"/>
      <c r="AU17" s="25"/>
      <c r="AV17" s="25"/>
      <c r="AW17" s="25"/>
      <c r="AX17" s="25"/>
      <c r="AY17" s="25"/>
      <c r="AZ17" s="25"/>
      <c r="BA17" s="25"/>
      <c r="BC17" s="25"/>
      <c r="BD17" s="25"/>
      <c r="BE17" s="25"/>
      <c r="BF17" s="25"/>
      <c r="BG17" s="25"/>
      <c r="BH17" s="25"/>
      <c r="BI17" s="25"/>
      <c r="BJ17" s="13"/>
      <c r="BK17" s="13"/>
      <c r="BL17" s="13"/>
      <c r="BM17" s="13"/>
      <c r="BN17" s="25"/>
      <c r="BO17" s="25"/>
      <c r="BP17" s="25"/>
      <c r="BQ17" s="25"/>
      <c r="BR17" s="25"/>
      <c r="BV17" s="13"/>
      <c r="BX17" s="13"/>
      <c r="BY17" s="13"/>
      <c r="BZ17" s="13"/>
      <c r="CA17" s="13"/>
      <c r="CB17" s="13"/>
      <c r="CC17" s="13"/>
      <c r="CD17" s="13"/>
      <c r="CE17" s="13"/>
      <c r="CF17" s="121"/>
    </row>
    <row r="18" spans="1:84" ht="12.75" customHeight="1" x14ac:dyDescent="0.25">
      <c r="A18" s="12">
        <v>2008</v>
      </c>
      <c r="B18" s="46">
        <v>64870</v>
      </c>
      <c r="C18" s="371"/>
      <c r="D18" s="46">
        <v>113664</v>
      </c>
      <c r="E18" s="371"/>
      <c r="F18" s="46">
        <v>28306</v>
      </c>
      <c r="G18" s="46">
        <v>23297</v>
      </c>
      <c r="H18" s="371"/>
      <c r="I18" s="371"/>
      <c r="J18" s="46">
        <v>206840</v>
      </c>
      <c r="L18"/>
      <c r="M18"/>
      <c r="O18"/>
      <c r="P18"/>
      <c r="Q18"/>
      <c r="R18"/>
      <c r="S18"/>
      <c r="T18"/>
      <c r="U18"/>
      <c r="V18"/>
      <c r="W18"/>
      <c r="X18"/>
      <c r="Y18"/>
      <c r="Z18"/>
      <c r="AA18"/>
      <c r="AB18"/>
      <c r="AC18"/>
      <c r="AD18"/>
      <c r="AE18"/>
      <c r="AF18"/>
      <c r="AG18"/>
      <c r="AH18"/>
      <c r="AI18" s="25"/>
      <c r="AJ18" s="25"/>
      <c r="AK18" s="25"/>
      <c r="AL18" s="25"/>
      <c r="AM18" s="25"/>
      <c r="AN18" s="120"/>
      <c r="AO18" s="122"/>
      <c r="AP18" s="122"/>
      <c r="AQ18" s="122"/>
      <c r="AR18" s="25"/>
      <c r="AS18" s="25"/>
      <c r="AT18" s="25"/>
      <c r="AU18" s="25"/>
      <c r="AV18" s="25"/>
      <c r="AW18" s="25"/>
      <c r="AX18" s="25"/>
      <c r="AY18" s="25"/>
      <c r="AZ18" s="25"/>
      <c r="BA18" s="25"/>
      <c r="BC18" s="25"/>
      <c r="BD18" s="25"/>
      <c r="BE18" s="25"/>
      <c r="BF18" s="25"/>
      <c r="BG18" s="25"/>
      <c r="BH18" s="25"/>
      <c r="BI18" s="25"/>
      <c r="BJ18" s="13"/>
      <c r="BK18" s="13"/>
      <c r="BL18" s="13"/>
      <c r="BM18" s="13"/>
      <c r="BN18" s="25"/>
      <c r="BO18" s="25"/>
      <c r="BP18" s="25"/>
      <c r="BQ18" s="25"/>
      <c r="BR18" s="25"/>
      <c r="BV18" s="13"/>
      <c r="BX18" s="13"/>
      <c r="BY18" s="13"/>
      <c r="BZ18" s="13"/>
      <c r="CA18" s="13"/>
      <c r="CB18" s="13"/>
      <c r="CC18" s="13"/>
      <c r="CD18" s="13"/>
      <c r="CE18" s="13"/>
      <c r="CF18" s="121"/>
    </row>
    <row r="19" spans="1:84" ht="12.75" customHeight="1" x14ac:dyDescent="0.25">
      <c r="A19" s="12">
        <v>2009</v>
      </c>
      <c r="B19" s="46">
        <v>55007</v>
      </c>
      <c r="C19" s="371"/>
      <c r="D19" s="46">
        <v>93028</v>
      </c>
      <c r="E19" s="371"/>
      <c r="F19" s="46">
        <v>22657</v>
      </c>
      <c r="G19" s="46">
        <v>18179</v>
      </c>
      <c r="H19" s="371"/>
      <c r="I19" s="371"/>
      <c r="J19" s="46">
        <v>170692</v>
      </c>
      <c r="L19"/>
      <c r="M19"/>
      <c r="O19"/>
      <c r="P19"/>
      <c r="Q19"/>
      <c r="R19"/>
      <c r="S19"/>
      <c r="T19"/>
      <c r="U19"/>
      <c r="V19"/>
      <c r="W19"/>
      <c r="X19"/>
      <c r="Y19"/>
      <c r="Z19"/>
      <c r="AA19"/>
      <c r="AB19"/>
      <c r="AC19"/>
      <c r="AD19"/>
      <c r="AE19"/>
      <c r="AF19"/>
      <c r="AG19"/>
      <c r="AH19"/>
      <c r="AI19" s="25"/>
      <c r="AJ19" s="25"/>
      <c r="AK19" s="25"/>
      <c r="AL19" s="25"/>
      <c r="AM19" s="25"/>
      <c r="AN19" s="120"/>
      <c r="AO19" s="122"/>
      <c r="AP19" s="122"/>
      <c r="AQ19" s="122"/>
      <c r="AR19" s="25"/>
      <c r="AS19" s="25"/>
      <c r="AT19" s="25"/>
      <c r="AU19" s="25"/>
      <c r="AV19" s="25"/>
      <c r="AW19" s="25"/>
      <c r="AX19" s="25"/>
      <c r="AY19" s="25"/>
      <c r="AZ19" s="25"/>
      <c r="BA19" s="25"/>
      <c r="BC19" s="25"/>
      <c r="BD19" s="25"/>
      <c r="BE19" s="25"/>
      <c r="BF19" s="25"/>
      <c r="BG19" s="25"/>
      <c r="BH19" s="25"/>
      <c r="BI19" s="25"/>
      <c r="BJ19" s="13"/>
      <c r="BK19" s="13"/>
      <c r="BL19" s="13"/>
      <c r="BM19" s="13"/>
      <c r="BN19" s="25"/>
      <c r="BO19" s="25"/>
      <c r="BP19" s="25"/>
      <c r="BQ19" s="25"/>
      <c r="BR19" s="25"/>
      <c r="BV19" s="13"/>
      <c r="BX19" s="13"/>
      <c r="BY19" s="13"/>
      <c r="BZ19" s="13"/>
      <c r="CA19" s="13"/>
      <c r="CB19" s="13"/>
      <c r="CC19" s="13"/>
      <c r="CD19" s="13"/>
      <c r="CE19" s="13"/>
      <c r="CF19" s="121"/>
    </row>
    <row r="20" spans="1:84" ht="12.75" customHeight="1" x14ac:dyDescent="0.25">
      <c r="A20" s="12">
        <v>2010</v>
      </c>
      <c r="B20" s="46">
        <v>84219</v>
      </c>
      <c r="C20" s="371"/>
      <c r="D20" s="46">
        <v>141220</v>
      </c>
      <c r="E20" s="371"/>
      <c r="F20" s="46">
        <v>36583</v>
      </c>
      <c r="G20" s="46">
        <v>28590</v>
      </c>
      <c r="H20" s="371"/>
      <c r="I20" s="371"/>
      <c r="J20" s="46">
        <v>262022</v>
      </c>
      <c r="L20"/>
      <c r="M20"/>
      <c r="O20"/>
      <c r="P20"/>
      <c r="Q20"/>
      <c r="R20"/>
      <c r="S20"/>
      <c r="T20"/>
      <c r="U20"/>
      <c r="V20"/>
      <c r="W20"/>
      <c r="X20"/>
      <c r="Y20"/>
      <c r="Z20"/>
      <c r="AA20"/>
      <c r="AB20"/>
      <c r="AC20"/>
      <c r="AD20"/>
      <c r="AE20"/>
      <c r="AF20"/>
      <c r="AG20"/>
      <c r="AH20"/>
      <c r="AI20" s="25"/>
      <c r="AJ20" s="25"/>
      <c r="AK20" s="25"/>
      <c r="AL20" s="25"/>
      <c r="AM20" s="25"/>
      <c r="AN20" s="120"/>
      <c r="AO20" s="122"/>
      <c r="AP20" s="122"/>
      <c r="AQ20" s="122"/>
      <c r="AR20" s="25"/>
      <c r="AS20" s="25"/>
      <c r="AT20" s="25"/>
      <c r="AU20" s="25"/>
      <c r="AV20" s="25"/>
      <c r="AW20" s="25"/>
      <c r="AX20" s="25"/>
      <c r="AY20" s="25"/>
      <c r="AZ20" s="25"/>
      <c r="BA20" s="25"/>
      <c r="BC20" s="25"/>
      <c r="BD20" s="25"/>
      <c r="BE20" s="25"/>
      <c r="BF20" s="25"/>
      <c r="BG20" s="25"/>
      <c r="BH20" s="25"/>
      <c r="BI20" s="25"/>
      <c r="BJ20" s="13"/>
      <c r="BK20" s="13"/>
      <c r="BL20" s="13"/>
      <c r="BM20" s="13"/>
      <c r="BN20" s="25"/>
      <c r="BO20" s="25"/>
      <c r="BP20" s="25"/>
      <c r="BQ20" s="25"/>
      <c r="BR20" s="25"/>
      <c r="BV20" s="13"/>
      <c r="BY20" s="13"/>
      <c r="BZ20" s="13"/>
      <c r="CA20" s="13"/>
      <c r="CB20" s="13"/>
    </row>
    <row r="21" spans="1:84" ht="12.75" customHeight="1" x14ac:dyDescent="0.25">
      <c r="A21" s="12">
        <v>2011</v>
      </c>
      <c r="B21" s="46">
        <v>86068</v>
      </c>
      <c r="C21" s="371"/>
      <c r="D21" s="46">
        <v>150832</v>
      </c>
      <c r="E21" s="371"/>
      <c r="F21" s="46">
        <v>40765</v>
      </c>
      <c r="G21" s="46">
        <v>30259</v>
      </c>
      <c r="H21" s="371"/>
      <c r="I21" s="371"/>
      <c r="J21" s="46">
        <v>277665</v>
      </c>
      <c r="L21"/>
      <c r="M21"/>
      <c r="O21"/>
      <c r="P21"/>
      <c r="Q21"/>
      <c r="R21"/>
      <c r="S21"/>
      <c r="T21"/>
      <c r="U21"/>
      <c r="V21"/>
      <c r="W21"/>
      <c r="X21"/>
      <c r="Y21"/>
      <c r="Z21"/>
      <c r="AA21"/>
      <c r="AB21"/>
      <c r="AC21"/>
      <c r="AD21"/>
      <c r="AE21"/>
      <c r="AF21"/>
      <c r="AG21"/>
      <c r="AH21"/>
      <c r="AI21" s="25"/>
      <c r="AJ21" s="25"/>
      <c r="AK21" s="25"/>
      <c r="AL21" s="25"/>
      <c r="AM21" s="25"/>
      <c r="AN21" s="120"/>
      <c r="AO21" s="122"/>
      <c r="AP21" s="122"/>
      <c r="AQ21" s="122"/>
      <c r="AR21" s="25"/>
      <c r="AS21" s="25"/>
      <c r="AT21" s="25"/>
      <c r="AU21" s="25"/>
      <c r="AV21" s="25"/>
      <c r="AW21" s="25"/>
      <c r="AX21" s="25"/>
      <c r="AY21" s="25"/>
      <c r="AZ21" s="25"/>
      <c r="BA21" s="25"/>
      <c r="BC21" s="25"/>
      <c r="BD21" s="25"/>
      <c r="BE21" s="25"/>
      <c r="BF21" s="25"/>
      <c r="BG21" s="25"/>
      <c r="BH21" s="25"/>
      <c r="BI21" s="25"/>
      <c r="BJ21" s="13"/>
      <c r="BK21" s="13"/>
      <c r="BL21" s="13"/>
      <c r="BM21" s="13"/>
      <c r="BN21" s="25"/>
      <c r="BO21" s="25"/>
      <c r="BP21" s="25"/>
      <c r="BQ21" s="25"/>
      <c r="BR21" s="25"/>
      <c r="BV21" s="13"/>
      <c r="BX21" s="13"/>
      <c r="BY21" s="13"/>
      <c r="BZ21" s="13"/>
      <c r="CA21" s="13"/>
      <c r="CB21" s="13"/>
      <c r="CC21" s="13"/>
      <c r="CD21" s="13"/>
      <c r="CE21" s="13"/>
      <c r="CF21" s="121"/>
    </row>
    <row r="22" spans="1:84" ht="12.75" customHeight="1" x14ac:dyDescent="0.2">
      <c r="A22" s="12">
        <v>2012</v>
      </c>
      <c r="B22" s="46">
        <v>74112</v>
      </c>
      <c r="C22" s="371"/>
      <c r="D22" s="46">
        <v>130909</v>
      </c>
      <c r="E22" s="371"/>
      <c r="F22" s="46">
        <v>37592</v>
      </c>
      <c r="G22" s="46">
        <v>25803</v>
      </c>
      <c r="H22" s="371"/>
      <c r="I22" s="371"/>
      <c r="J22" s="46">
        <v>242613</v>
      </c>
      <c r="L22"/>
      <c r="M22"/>
      <c r="O22"/>
      <c r="P22"/>
      <c r="Q22"/>
      <c r="R22"/>
      <c r="S22"/>
      <c r="T22"/>
      <c r="U22"/>
      <c r="V22"/>
      <c r="W22"/>
      <c r="X22"/>
      <c r="Y22"/>
      <c r="Z22"/>
      <c r="AA22"/>
      <c r="AB22"/>
      <c r="AC22"/>
      <c r="AD22"/>
      <c r="AE22"/>
      <c r="AF22"/>
      <c r="AG22"/>
      <c r="AH22"/>
      <c r="AI22" s="25"/>
      <c r="AJ22" s="25"/>
      <c r="AK22" s="25"/>
      <c r="AL22" s="25"/>
      <c r="AM22" s="25"/>
      <c r="AN22" s="120"/>
      <c r="AO22" s="25"/>
      <c r="AP22" s="25"/>
      <c r="AQ22" s="25"/>
      <c r="AR22" s="25"/>
      <c r="AS22" s="25"/>
      <c r="AT22" s="25"/>
      <c r="AU22" s="25"/>
      <c r="AV22" s="25"/>
      <c r="AW22" s="25"/>
      <c r="AX22" s="25"/>
      <c r="AY22" s="25"/>
      <c r="AZ22" s="25"/>
      <c r="BA22" s="25"/>
      <c r="BC22" s="25"/>
      <c r="BD22" s="25"/>
      <c r="BE22" s="25"/>
      <c r="BF22" s="25"/>
      <c r="BG22" s="25"/>
      <c r="BH22" s="25"/>
      <c r="BI22" s="25"/>
      <c r="BJ22" s="13"/>
      <c r="BK22" s="13"/>
      <c r="BL22" s="13"/>
      <c r="BM22" s="13"/>
      <c r="BN22" s="25"/>
      <c r="BO22" s="25"/>
      <c r="BP22" s="25"/>
      <c r="BQ22" s="25"/>
      <c r="BR22" s="25"/>
      <c r="BV22" s="13"/>
      <c r="BX22" s="13"/>
      <c r="BY22" s="13"/>
      <c r="BZ22" s="13"/>
      <c r="CA22" s="13"/>
      <c r="CB22" s="13"/>
      <c r="CC22" s="13"/>
      <c r="CD22" s="13"/>
      <c r="CE22" s="13"/>
      <c r="CF22" s="121"/>
    </row>
    <row r="23" spans="1:84" ht="12.75" customHeight="1" x14ac:dyDescent="0.2">
      <c r="A23" s="12">
        <v>2013</v>
      </c>
      <c r="B23" s="46">
        <v>75259</v>
      </c>
      <c r="C23" s="371"/>
      <c r="D23" s="46">
        <v>130324</v>
      </c>
      <c r="E23" s="371"/>
      <c r="F23" s="46">
        <v>39694</v>
      </c>
      <c r="G23" s="46">
        <v>25229</v>
      </c>
      <c r="H23" s="371"/>
      <c r="I23" s="371"/>
      <c r="J23" s="46">
        <v>245277</v>
      </c>
      <c r="L23"/>
      <c r="M23"/>
      <c r="O23"/>
      <c r="P23"/>
      <c r="Q23"/>
      <c r="R23"/>
      <c r="S23"/>
      <c r="T23"/>
      <c r="U23"/>
      <c r="V23"/>
      <c r="W23"/>
      <c r="X23"/>
      <c r="Y23"/>
      <c r="Z23"/>
      <c r="AA23"/>
      <c r="AB23"/>
      <c r="AC23"/>
      <c r="AD23"/>
      <c r="AE23"/>
      <c r="AF23"/>
      <c r="AG23"/>
      <c r="AH23"/>
      <c r="AI23" s="25"/>
      <c r="AJ23" s="25"/>
      <c r="AK23" s="25"/>
      <c r="AL23" s="25"/>
      <c r="AM23" s="25"/>
      <c r="AN23" s="120"/>
      <c r="AO23" s="25"/>
      <c r="AP23" s="25"/>
      <c r="AQ23" s="25"/>
      <c r="AR23" s="25"/>
      <c r="AS23" s="25"/>
      <c r="AT23" s="25"/>
      <c r="AU23" s="25"/>
      <c r="AV23" s="25"/>
      <c r="AW23" s="25"/>
      <c r="AX23" s="25"/>
      <c r="AY23" s="25"/>
      <c r="AZ23" s="25"/>
      <c r="BA23" s="25"/>
      <c r="BC23" s="25"/>
      <c r="BD23" s="25"/>
      <c r="BE23" s="25"/>
      <c r="BF23" s="25"/>
      <c r="BG23" s="25"/>
      <c r="BH23" s="25"/>
      <c r="BI23" s="25"/>
      <c r="BJ23" s="13"/>
      <c r="BK23" s="13"/>
      <c r="BL23" s="13"/>
      <c r="BM23" s="13"/>
      <c r="BN23" s="25"/>
      <c r="BO23" s="25"/>
      <c r="BP23" s="25"/>
      <c r="BQ23" s="25"/>
      <c r="BR23" s="25"/>
      <c r="BV23" s="13"/>
      <c r="BX23" s="13"/>
      <c r="BY23" s="13"/>
      <c r="BZ23" s="13"/>
      <c r="CA23" s="13"/>
      <c r="CB23" s="13"/>
      <c r="CC23" s="13"/>
      <c r="CD23" s="13"/>
      <c r="CE23" s="13"/>
      <c r="CF23" s="121"/>
    </row>
    <row r="24" spans="1:84" ht="12.75" customHeight="1" x14ac:dyDescent="0.2">
      <c r="A24" s="12">
        <v>2014</v>
      </c>
      <c r="B24" s="46">
        <v>81575</v>
      </c>
      <c r="C24" s="371"/>
      <c r="D24" s="46">
        <v>144493</v>
      </c>
      <c r="E24" s="371"/>
      <c r="F24" s="46">
        <v>52548</v>
      </c>
      <c r="G24" s="46">
        <v>27804</v>
      </c>
      <c r="H24" s="371"/>
      <c r="I24" s="371"/>
      <c r="J24" s="46">
        <v>278616</v>
      </c>
      <c r="L24"/>
      <c r="M24"/>
      <c r="O24"/>
      <c r="P24"/>
      <c r="Q24"/>
      <c r="R24"/>
      <c r="S24"/>
      <c r="T24"/>
      <c r="U24"/>
      <c r="V24"/>
      <c r="W24"/>
      <c r="X24"/>
      <c r="Y24"/>
      <c r="Z24"/>
      <c r="AA24"/>
      <c r="AB24"/>
      <c r="AC24"/>
      <c r="AD24"/>
      <c r="AE24"/>
      <c r="AF24"/>
      <c r="AG24"/>
      <c r="AH24"/>
      <c r="AI24" s="25"/>
      <c r="AJ24" s="25"/>
      <c r="AK24" s="25"/>
      <c r="AL24" s="25"/>
      <c r="AM24" s="25"/>
      <c r="AN24" s="120"/>
      <c r="AO24" s="25"/>
      <c r="AP24" s="25"/>
      <c r="AQ24" s="25"/>
      <c r="AR24" s="25"/>
      <c r="AS24" s="25"/>
      <c r="AT24" s="25"/>
      <c r="AU24" s="25"/>
      <c r="AV24" s="25"/>
      <c r="AW24" s="25"/>
      <c r="AX24" s="25"/>
      <c r="AY24" s="25"/>
      <c r="AZ24" s="25"/>
      <c r="BA24" s="25"/>
      <c r="BC24" s="25"/>
      <c r="BD24" s="25"/>
      <c r="BE24" s="25"/>
      <c r="BF24" s="25"/>
      <c r="BG24" s="25"/>
      <c r="BH24" s="25"/>
      <c r="BI24" s="25"/>
      <c r="BJ24" s="13"/>
      <c r="BK24" s="13"/>
      <c r="BL24" s="13"/>
      <c r="BM24" s="13"/>
      <c r="BN24" s="25"/>
      <c r="BO24" s="25"/>
      <c r="BP24" s="25"/>
      <c r="BQ24" s="25"/>
      <c r="BR24" s="25"/>
      <c r="BV24" s="13"/>
      <c r="BX24" s="13"/>
      <c r="BY24" s="13"/>
      <c r="BZ24" s="13"/>
      <c r="CA24" s="13"/>
      <c r="CB24" s="13"/>
      <c r="CC24" s="13"/>
      <c r="CD24" s="13"/>
      <c r="CE24" s="13"/>
      <c r="CF24" s="121"/>
    </row>
    <row r="25" spans="1:84" ht="12.75" customHeight="1" x14ac:dyDescent="0.2">
      <c r="A25" s="12">
        <v>2015</v>
      </c>
      <c r="B25" s="46">
        <v>81046</v>
      </c>
      <c r="C25" s="371"/>
      <c r="D25" s="46">
        <v>145433</v>
      </c>
      <c r="E25" s="371"/>
      <c r="F25" s="46">
        <v>83133</v>
      </c>
      <c r="G25" s="46">
        <v>28637</v>
      </c>
      <c r="H25" s="371"/>
      <c r="I25" s="371"/>
      <c r="J25" s="46">
        <v>309612</v>
      </c>
      <c r="L25"/>
      <c r="M25"/>
      <c r="O25"/>
      <c r="P25"/>
      <c r="Q25"/>
      <c r="R25"/>
      <c r="S25"/>
      <c r="T25"/>
      <c r="U25"/>
      <c r="V25"/>
      <c r="W25"/>
      <c r="X25"/>
      <c r="Y25"/>
      <c r="Z25"/>
      <c r="AA25"/>
      <c r="AB25"/>
      <c r="AC25"/>
      <c r="AD25"/>
      <c r="AE25"/>
      <c r="AF25"/>
      <c r="AG25"/>
      <c r="AH25"/>
      <c r="AI25" s="25"/>
      <c r="AJ25" s="25"/>
      <c r="AK25" s="25"/>
      <c r="AL25" s="25"/>
      <c r="AM25" s="25"/>
      <c r="AN25" s="120"/>
      <c r="AO25" s="25"/>
      <c r="AP25" s="25"/>
      <c r="AQ25" s="25"/>
      <c r="AR25" s="25"/>
      <c r="AS25" s="25"/>
      <c r="AT25" s="25"/>
      <c r="AU25" s="25"/>
      <c r="AV25" s="25"/>
      <c r="AW25" s="25"/>
      <c r="AX25" s="25"/>
      <c r="AY25" s="25"/>
      <c r="AZ25" s="25"/>
      <c r="BA25" s="25"/>
      <c r="BC25" s="25"/>
      <c r="BD25" s="25"/>
      <c r="BE25" s="25"/>
      <c r="BF25" s="25"/>
      <c r="BG25" s="25"/>
      <c r="BH25" s="25"/>
      <c r="BI25" s="25"/>
      <c r="BJ25" s="13"/>
      <c r="BK25" s="13"/>
      <c r="BL25" s="13"/>
      <c r="BM25" s="13"/>
      <c r="BN25" s="25"/>
      <c r="BO25" s="25"/>
      <c r="BP25" s="25"/>
      <c r="BQ25" s="25"/>
      <c r="BR25" s="25"/>
      <c r="BV25" s="13"/>
      <c r="BX25" s="13"/>
      <c r="BY25" s="13"/>
      <c r="BZ25" s="13"/>
      <c r="CA25" s="13"/>
      <c r="CB25" s="13"/>
      <c r="CC25" s="13"/>
      <c r="CD25" s="13"/>
      <c r="CE25" s="13"/>
      <c r="CF25" s="121"/>
    </row>
    <row r="26" spans="1:84" ht="12.75" customHeight="1" x14ac:dyDescent="0.2">
      <c r="A26" s="12">
        <v>2016</v>
      </c>
      <c r="B26" s="46">
        <v>84728</v>
      </c>
      <c r="C26" s="371"/>
      <c r="D26" s="46">
        <v>146113</v>
      </c>
      <c r="E26" s="371"/>
      <c r="F26" s="46">
        <v>124681</v>
      </c>
      <c r="G26" s="46">
        <v>28038</v>
      </c>
      <c r="H26" s="371"/>
      <c r="I26" s="371"/>
      <c r="J26" s="46">
        <v>355522</v>
      </c>
      <c r="L26"/>
      <c r="M26"/>
      <c r="O26"/>
      <c r="P26"/>
      <c r="Q26"/>
      <c r="R26"/>
      <c r="S26"/>
      <c r="T26"/>
      <c r="U26"/>
      <c r="V26"/>
      <c r="W26"/>
      <c r="X26"/>
      <c r="Y26"/>
      <c r="Z26"/>
      <c r="AA26"/>
      <c r="AB26"/>
      <c r="AC26"/>
      <c r="AD26"/>
      <c r="AE26"/>
      <c r="AF26"/>
      <c r="AG26"/>
      <c r="AH26"/>
      <c r="AI26" s="25"/>
      <c r="AJ26" s="25"/>
      <c r="AK26" s="25"/>
      <c r="AL26" s="25"/>
      <c r="AM26" s="25"/>
      <c r="AN26" s="120"/>
      <c r="AO26" s="25"/>
      <c r="AP26" s="25"/>
      <c r="AQ26" s="25"/>
      <c r="AR26" s="25"/>
      <c r="AS26" s="25"/>
      <c r="AT26" s="25"/>
      <c r="AU26" s="25"/>
      <c r="AV26" s="25"/>
      <c r="AW26" s="25"/>
      <c r="AX26" s="25"/>
      <c r="AY26" s="25"/>
      <c r="AZ26" s="25"/>
      <c r="BA26" s="25"/>
      <c r="BC26" s="25"/>
      <c r="BD26" s="25"/>
      <c r="BE26" s="25"/>
      <c r="BF26" s="25"/>
      <c r="BG26" s="25"/>
      <c r="BH26" s="25"/>
      <c r="BI26" s="25"/>
      <c r="BJ26" s="13"/>
      <c r="BK26" s="13"/>
      <c r="BL26" s="13"/>
      <c r="BM26" s="13"/>
      <c r="BN26" s="25"/>
      <c r="BO26" s="25"/>
      <c r="BP26" s="25"/>
      <c r="BQ26" s="11"/>
      <c r="BR26" s="25"/>
      <c r="BV26" s="13"/>
      <c r="BY26" s="13"/>
      <c r="BZ26" s="13"/>
      <c r="CA26" s="13"/>
      <c r="CB26" s="13"/>
    </row>
    <row r="27" spans="1:84" ht="12.75" customHeight="1" x14ac:dyDescent="0.2">
      <c r="A27" s="12">
        <v>2017</v>
      </c>
      <c r="B27" s="45">
        <v>65715</v>
      </c>
      <c r="C27" s="421"/>
      <c r="D27" s="45">
        <v>117844</v>
      </c>
      <c r="E27" s="421"/>
      <c r="F27" s="45">
        <v>153387</v>
      </c>
      <c r="G27" s="45">
        <v>23595</v>
      </c>
      <c r="H27" s="421"/>
      <c r="I27" s="421"/>
      <c r="J27" s="45">
        <v>336946</v>
      </c>
      <c r="L27"/>
      <c r="M27"/>
      <c r="O27"/>
      <c r="P27"/>
      <c r="Q27"/>
      <c r="R27"/>
      <c r="S27"/>
      <c r="T27"/>
      <c r="U27"/>
      <c r="V27"/>
      <c r="W27"/>
      <c r="X27"/>
      <c r="Y27"/>
      <c r="Z27"/>
      <c r="AA27"/>
      <c r="AB27"/>
      <c r="AC27"/>
      <c r="AD27"/>
      <c r="AE27"/>
      <c r="AF27"/>
      <c r="AG27"/>
      <c r="AH27"/>
      <c r="AI27" s="13"/>
      <c r="AJ27" s="13"/>
      <c r="AK27" s="13"/>
      <c r="AL27" s="13"/>
      <c r="AM27" s="13"/>
      <c r="AN27" s="120"/>
      <c r="AO27" s="25"/>
      <c r="AP27" s="25"/>
      <c r="AQ27" s="25"/>
      <c r="AR27" s="25"/>
      <c r="AS27" s="25"/>
      <c r="AT27" s="25"/>
      <c r="AU27" s="25"/>
      <c r="AV27" s="25"/>
      <c r="AW27" s="25"/>
      <c r="AX27" s="25"/>
      <c r="AY27" s="25"/>
      <c r="AZ27" s="25"/>
      <c r="BA27" s="25"/>
      <c r="BC27" s="25"/>
      <c r="BD27" s="25"/>
      <c r="BE27" s="25"/>
      <c r="BF27" s="25"/>
      <c r="BG27" s="25"/>
      <c r="BH27" s="25"/>
      <c r="BI27" s="25"/>
      <c r="BJ27" s="13"/>
      <c r="BK27" s="13"/>
      <c r="BL27" s="13"/>
      <c r="BM27" s="13"/>
      <c r="BN27" s="25"/>
      <c r="BO27" s="25"/>
      <c r="BP27" s="25"/>
      <c r="BQ27" s="25"/>
      <c r="BR27" s="25"/>
      <c r="BV27" s="13"/>
      <c r="BX27" s="13"/>
      <c r="BY27" s="13"/>
      <c r="BZ27" s="13"/>
      <c r="CA27" s="13"/>
      <c r="CB27" s="13"/>
      <c r="CC27" s="13"/>
      <c r="CD27" s="13"/>
      <c r="CE27" s="13"/>
      <c r="CF27" s="121"/>
    </row>
    <row r="28" spans="1:84" ht="12.75" customHeight="1" x14ac:dyDescent="0.2">
      <c r="A28" s="12">
        <v>2018</v>
      </c>
      <c r="B28" s="68">
        <v>36720</v>
      </c>
      <c r="C28" s="422"/>
      <c r="D28" s="68">
        <v>65225</v>
      </c>
      <c r="E28" s="422"/>
      <c r="F28" s="68">
        <v>142512</v>
      </c>
      <c r="G28" s="68">
        <v>12641</v>
      </c>
      <c r="H28" s="422"/>
      <c r="I28" s="422"/>
      <c r="J28" s="68">
        <v>244457</v>
      </c>
      <c r="L28"/>
      <c r="M28"/>
      <c r="O28"/>
      <c r="P28"/>
      <c r="Q28"/>
      <c r="R28"/>
      <c r="S28"/>
      <c r="T28"/>
      <c r="U28"/>
      <c r="V28"/>
      <c r="W28"/>
      <c r="X28"/>
      <c r="Y28"/>
      <c r="Z28"/>
      <c r="AA28"/>
      <c r="AB28"/>
      <c r="AC28"/>
      <c r="AD28"/>
      <c r="AE28"/>
      <c r="AF28"/>
      <c r="AG28"/>
      <c r="AH28"/>
      <c r="AI28" s="13"/>
      <c r="AJ28" s="13"/>
      <c r="AK28" s="13"/>
      <c r="AL28" s="13"/>
      <c r="AM28" s="13"/>
      <c r="AN28" s="97"/>
      <c r="AO28" s="13"/>
      <c r="AP28" s="13"/>
      <c r="AQ28" s="13"/>
      <c r="AR28" s="25"/>
      <c r="AS28" s="25"/>
      <c r="AT28" s="25"/>
      <c r="AU28" s="25"/>
      <c r="AV28" s="25"/>
      <c r="AW28" s="25"/>
      <c r="AX28" s="25"/>
      <c r="AY28" s="25"/>
      <c r="AZ28" s="25"/>
      <c r="BA28" s="25"/>
      <c r="BC28" s="25"/>
      <c r="BD28" s="25"/>
      <c r="BE28" s="25"/>
      <c r="BF28" s="25"/>
      <c r="BG28" s="25"/>
      <c r="BH28" s="13"/>
      <c r="BI28" s="13"/>
      <c r="BJ28" s="13"/>
      <c r="BK28" s="13"/>
      <c r="BL28" s="13"/>
      <c r="BM28" s="13"/>
      <c r="BN28" s="13"/>
      <c r="BO28" s="13"/>
      <c r="BP28" s="13"/>
      <c r="BQ28" s="13"/>
      <c r="BR28" s="13"/>
      <c r="BV28" s="13"/>
      <c r="BX28" s="13"/>
      <c r="BY28" s="13"/>
      <c r="BZ28" s="13"/>
      <c r="CA28" s="13"/>
      <c r="CB28" s="13"/>
      <c r="CC28" s="13"/>
      <c r="CD28" s="13"/>
      <c r="CE28" s="13"/>
      <c r="CF28" s="121"/>
    </row>
    <row r="29" spans="1:84" ht="12.75" customHeight="1" x14ac:dyDescent="0.2">
      <c r="A29" s="12">
        <v>2019</v>
      </c>
      <c r="B29" s="68">
        <v>0</v>
      </c>
      <c r="C29" s="422"/>
      <c r="D29" s="68">
        <v>2</v>
      </c>
      <c r="E29" s="422"/>
      <c r="F29" s="68">
        <v>5</v>
      </c>
      <c r="G29" s="68">
        <v>1</v>
      </c>
      <c r="H29" s="422"/>
      <c r="I29" s="422"/>
      <c r="J29" s="68">
        <v>7</v>
      </c>
      <c r="L29"/>
      <c r="M29"/>
      <c r="O29"/>
      <c r="P29"/>
      <c r="Q29"/>
      <c r="R29" s="49"/>
      <c r="S29"/>
      <c r="T29"/>
      <c r="U29"/>
      <c r="V29"/>
      <c r="W29"/>
      <c r="X29"/>
      <c r="Y29"/>
      <c r="Z29"/>
      <c r="AA29"/>
      <c r="AB29"/>
      <c r="AC29"/>
      <c r="AD29"/>
      <c r="AE29"/>
      <c r="AF29"/>
      <c r="AG29"/>
      <c r="AH29"/>
      <c r="AI29" s="13"/>
      <c r="AJ29" s="13"/>
      <c r="AK29" s="13"/>
      <c r="AL29" s="13"/>
      <c r="AM29" s="13"/>
      <c r="AN29" s="97"/>
      <c r="AO29" s="13"/>
      <c r="AP29" s="13"/>
      <c r="AQ29" s="13"/>
      <c r="AX29" s="25"/>
      <c r="BE29" s="25"/>
      <c r="BF29" s="25"/>
      <c r="BG29" s="25"/>
      <c r="BH29" s="25"/>
      <c r="BI29" s="25"/>
      <c r="BJ29" s="25"/>
      <c r="BK29" s="25"/>
      <c r="BL29" s="25"/>
      <c r="BM29" s="25"/>
      <c r="BN29" s="25"/>
      <c r="BO29" s="123"/>
    </row>
    <row r="30" spans="1:84" ht="12.75" customHeight="1" x14ac:dyDescent="0.2">
      <c r="A30" s="91" t="s">
        <v>39</v>
      </c>
      <c r="B30" s="80">
        <v>0</v>
      </c>
      <c r="C30" s="423"/>
      <c r="D30" s="80">
        <v>3</v>
      </c>
      <c r="E30" s="423"/>
      <c r="F30" s="80">
        <v>2</v>
      </c>
      <c r="G30" s="80">
        <v>0</v>
      </c>
      <c r="H30" s="423"/>
      <c r="I30" s="423"/>
      <c r="J30" s="80">
        <v>5</v>
      </c>
      <c r="L30"/>
      <c r="M30"/>
      <c r="O30"/>
      <c r="P30"/>
      <c r="Q30"/>
      <c r="R30" s="49"/>
      <c r="S30"/>
      <c r="T30"/>
      <c r="U30"/>
      <c r="V30"/>
      <c r="W30"/>
      <c r="X30"/>
      <c r="Y30"/>
      <c r="AC30"/>
      <c r="AD30"/>
      <c r="AE30"/>
      <c r="AF30"/>
      <c r="AG30"/>
      <c r="AH30"/>
      <c r="AN30" s="124"/>
      <c r="AO30" s="125"/>
      <c r="AP30" s="126"/>
      <c r="AQ30" s="125"/>
      <c r="AR30" s="127"/>
      <c r="AS30" s="126"/>
      <c r="AX30" s="25"/>
      <c r="BE30" s="25"/>
      <c r="BF30" s="25"/>
      <c r="BG30" s="25"/>
      <c r="BH30" s="25"/>
      <c r="BI30" s="25"/>
      <c r="BJ30" s="25"/>
      <c r="BK30" s="25"/>
      <c r="BL30" s="25"/>
      <c r="BM30" s="25"/>
      <c r="BN30" s="25"/>
      <c r="BO30" s="123"/>
    </row>
    <row r="31" spans="1:84" ht="12.75" customHeight="1" x14ac:dyDescent="0.2">
      <c r="A31" s="128" t="s">
        <v>15</v>
      </c>
      <c r="B31" s="52">
        <f>SUM(B10:B30)</f>
        <v>1352489</v>
      </c>
      <c r="C31" s="52"/>
      <c r="D31" s="52">
        <f t="shared" ref="D31:G31" si="0">SUM(D10:D30)</f>
        <v>2486192</v>
      </c>
      <c r="E31" s="52"/>
      <c r="F31" s="52">
        <f t="shared" si="0"/>
        <v>1032102</v>
      </c>
      <c r="G31" s="52">
        <f t="shared" si="0"/>
        <v>513714</v>
      </c>
      <c r="H31" s="52"/>
      <c r="I31" s="52"/>
      <c r="J31" s="52">
        <f>SUM(J10:J30)</f>
        <v>4870783</v>
      </c>
      <c r="L31" s="49"/>
      <c r="M31" s="49"/>
      <c r="O31"/>
      <c r="P31"/>
      <c r="Q31"/>
      <c r="R31"/>
      <c r="S31"/>
      <c r="T31"/>
      <c r="U31"/>
      <c r="V31"/>
      <c r="Y31" s="25"/>
      <c r="AF31" s="25"/>
      <c r="AG31" s="25"/>
      <c r="AH31" s="25"/>
      <c r="AI31" s="25"/>
      <c r="AJ31" s="25"/>
      <c r="AK31" s="25"/>
      <c r="AL31" s="25"/>
      <c r="AM31" s="25"/>
      <c r="AN31" s="25"/>
      <c r="AO31" s="25"/>
      <c r="AP31" s="123"/>
    </row>
    <row r="32" spans="1:84" s="3" customFormat="1" ht="12.75" customHeight="1" x14ac:dyDescent="0.2">
      <c r="L32"/>
      <c r="M32"/>
      <c r="N32"/>
      <c r="O32"/>
      <c r="P32"/>
      <c r="Q32"/>
      <c r="R32"/>
      <c r="S32"/>
      <c r="T32"/>
      <c r="U32"/>
      <c r="V32"/>
      <c r="W32"/>
      <c r="X32" s="17"/>
      <c r="AA32" s="17"/>
      <c r="AC32" s="129"/>
      <c r="AD32" s="17"/>
    </row>
    <row r="33" spans="1:30" ht="12.75" customHeight="1" x14ac:dyDescent="0.2">
      <c r="F33" s="49"/>
      <c r="L33"/>
      <c r="M33"/>
      <c r="O33"/>
      <c r="P33"/>
      <c r="Q33"/>
      <c r="R33"/>
      <c r="S33"/>
      <c r="T33"/>
      <c r="U33"/>
      <c r="V33"/>
    </row>
    <row r="34" spans="1:30" ht="12.75" customHeight="1" x14ac:dyDescent="0.2">
      <c r="E34" s="13"/>
      <c r="P34"/>
      <c r="Q34"/>
      <c r="R34"/>
      <c r="S34"/>
      <c r="T34"/>
      <c r="U34"/>
      <c r="V34"/>
    </row>
    <row r="35" spans="1:30" ht="12.75" customHeight="1" x14ac:dyDescent="0.2">
      <c r="E35" s="13"/>
      <c r="P35"/>
      <c r="Q35"/>
      <c r="R35"/>
      <c r="S35"/>
      <c r="T35"/>
      <c r="U35"/>
      <c r="V35"/>
    </row>
    <row r="37" spans="1:30" s="5" customFormat="1" ht="12.75" customHeight="1" x14ac:dyDescent="0.2">
      <c r="A37" s="62" t="s">
        <v>390</v>
      </c>
      <c r="M37" s="4"/>
      <c r="N37"/>
      <c r="O37"/>
      <c r="P37"/>
      <c r="Q37"/>
      <c r="R37"/>
      <c r="S37"/>
      <c r="T37"/>
      <c r="U37"/>
      <c r="V37"/>
      <c r="W37"/>
      <c r="X37"/>
    </row>
    <row r="38" spans="1:30" s="5" customFormat="1" ht="12.75" customHeight="1" x14ac:dyDescent="0.2">
      <c r="A38" s="7" t="s">
        <v>576</v>
      </c>
      <c r="M38" s="4"/>
      <c r="N38"/>
      <c r="O38"/>
      <c r="P38"/>
      <c r="Q38"/>
      <c r="R38"/>
      <c r="S38"/>
      <c r="T38"/>
      <c r="U38"/>
      <c r="V38"/>
      <c r="W38"/>
      <c r="X38"/>
    </row>
    <row r="39" spans="1:30" s="4" customFormat="1" ht="12.75" customHeight="1" x14ac:dyDescent="0.2">
      <c r="A39" s="8" t="s">
        <v>577</v>
      </c>
      <c r="N39"/>
      <c r="O39"/>
      <c r="P39"/>
      <c r="Q39"/>
      <c r="R39"/>
      <c r="S39"/>
      <c r="T39"/>
      <c r="U39"/>
      <c r="V39"/>
      <c r="W39"/>
      <c r="X39"/>
    </row>
    <row r="40" spans="1:30" ht="12.75" customHeight="1" x14ac:dyDescent="0.2">
      <c r="A40" s="20"/>
      <c r="B40" s="15"/>
      <c r="C40" s="15"/>
      <c r="D40" s="15"/>
      <c r="E40" s="15"/>
      <c r="F40" s="15"/>
      <c r="G40" s="15"/>
      <c r="H40" s="15"/>
      <c r="I40" s="15"/>
      <c r="J40" s="15"/>
      <c r="K40" s="15"/>
      <c r="L40" s="15"/>
      <c r="O40"/>
      <c r="P40"/>
      <c r="Q40"/>
      <c r="R40"/>
      <c r="S40"/>
      <c r="T40"/>
      <c r="U40"/>
      <c r="V40"/>
      <c r="W40"/>
      <c r="X40"/>
    </row>
    <row r="41" spans="1:30" ht="12.75" customHeight="1" x14ac:dyDescent="0.2">
      <c r="B41" s="95" t="s">
        <v>47</v>
      </c>
      <c r="C41" s="95"/>
      <c r="D41" s="95"/>
      <c r="E41" s="95"/>
      <c r="F41" s="95"/>
      <c r="G41" s="95"/>
      <c r="H41" s="95"/>
      <c r="I41" s="95"/>
      <c r="J41" s="95"/>
      <c r="K41" s="32" t="s">
        <v>15</v>
      </c>
      <c r="L41" s="11" t="s">
        <v>293</v>
      </c>
      <c r="M41"/>
      <c r="O41"/>
      <c r="P41"/>
      <c r="Q41"/>
      <c r="R41"/>
      <c r="S41"/>
      <c r="T41"/>
      <c r="U41"/>
      <c r="V41"/>
      <c r="W41"/>
      <c r="X41"/>
    </row>
    <row r="42" spans="1:30" ht="12.75" customHeight="1" x14ac:dyDescent="0.2">
      <c r="B42" s="11"/>
      <c r="C42" s="11"/>
      <c r="D42" s="40" t="s">
        <v>583</v>
      </c>
      <c r="E42" s="40" t="s">
        <v>582</v>
      </c>
      <c r="F42" s="40" t="s">
        <v>581</v>
      </c>
      <c r="G42" s="40" t="s">
        <v>580</v>
      </c>
      <c r="H42" s="11"/>
      <c r="I42" s="11"/>
      <c r="L42" s="11" t="s">
        <v>292</v>
      </c>
      <c r="M42"/>
      <c r="O42"/>
      <c r="P42"/>
      <c r="Q42"/>
      <c r="R42"/>
      <c r="S42"/>
      <c r="T42"/>
      <c r="U42"/>
      <c r="V42"/>
      <c r="W42"/>
      <c r="X42"/>
    </row>
    <row r="43" spans="1:30" s="9" customFormat="1" ht="12.75" customHeight="1" x14ac:dyDescent="0.2">
      <c r="A43" s="130" t="s">
        <v>187</v>
      </c>
      <c r="B43" s="18">
        <v>-1995</v>
      </c>
      <c r="C43" s="18"/>
      <c r="D43" s="18">
        <v>2000</v>
      </c>
      <c r="E43" s="18">
        <v>2005</v>
      </c>
      <c r="F43" s="18">
        <v>2010</v>
      </c>
      <c r="G43" s="18">
        <v>2015</v>
      </c>
      <c r="H43" s="18"/>
      <c r="I43" s="29" t="s">
        <v>579</v>
      </c>
      <c r="J43" s="29" t="s">
        <v>39</v>
      </c>
      <c r="K43" s="87"/>
      <c r="L43" s="87"/>
      <c r="M43"/>
      <c r="N43"/>
      <c r="O43"/>
      <c r="P43"/>
      <c r="Q43"/>
      <c r="R43"/>
      <c r="S43"/>
      <c r="T43"/>
      <c r="U43"/>
      <c r="V43"/>
      <c r="W43"/>
      <c r="X43"/>
    </row>
    <row r="44" spans="1:30" ht="12.75" customHeight="1" x14ac:dyDescent="0.2">
      <c r="A44" s="131" t="s">
        <v>316</v>
      </c>
      <c r="B44" s="113">
        <v>16249</v>
      </c>
      <c r="C44" s="428"/>
      <c r="D44" s="113">
        <v>2193</v>
      </c>
      <c r="E44" s="113">
        <v>1905</v>
      </c>
      <c r="F44" s="113">
        <v>4456</v>
      </c>
      <c r="G44" s="113">
        <v>343</v>
      </c>
      <c r="H44" s="150"/>
      <c r="I44" s="350">
        <v>48</v>
      </c>
      <c r="J44" s="113">
        <v>0</v>
      </c>
      <c r="K44" s="113">
        <v>25194</v>
      </c>
      <c r="L44" s="288">
        <f>K44/$K$58*100</f>
        <v>0.51724743229168701</v>
      </c>
      <c r="M44"/>
      <c r="O44"/>
      <c r="P44"/>
      <c r="Q44"/>
      <c r="R44"/>
      <c r="S44"/>
      <c r="T44"/>
      <c r="U44"/>
      <c r="V44"/>
      <c r="W44"/>
      <c r="X44"/>
      <c r="Y44" s="384"/>
    </row>
    <row r="45" spans="1:30" ht="12.75" customHeight="1" x14ac:dyDescent="0.2">
      <c r="A45" s="132" t="s">
        <v>315</v>
      </c>
      <c r="B45" s="46">
        <v>12081</v>
      </c>
      <c r="C45" s="371"/>
      <c r="D45" s="46">
        <v>10857</v>
      </c>
      <c r="E45" s="46">
        <v>8354</v>
      </c>
      <c r="F45" s="46">
        <v>25845</v>
      </c>
      <c r="G45" s="46">
        <v>27627</v>
      </c>
      <c r="H45" s="371"/>
      <c r="I45" s="350">
        <v>8475</v>
      </c>
      <c r="J45" s="46">
        <v>0</v>
      </c>
      <c r="K45" s="46">
        <v>93239</v>
      </c>
      <c r="L45" s="288">
        <f t="shared" ref="L45:L57" si="1">K45/$K$58*100</f>
        <v>1.9142507477750499</v>
      </c>
      <c r="M45"/>
      <c r="O45"/>
      <c r="P45"/>
      <c r="Q45"/>
      <c r="R45"/>
      <c r="S45"/>
      <c r="T45"/>
      <c r="U45"/>
      <c r="V45"/>
      <c r="W45"/>
      <c r="X45"/>
      <c r="Y45" s="384"/>
      <c r="AD45" s="4"/>
    </row>
    <row r="46" spans="1:30" ht="12.75" customHeight="1" x14ac:dyDescent="0.2">
      <c r="A46" s="132" t="s">
        <v>304</v>
      </c>
      <c r="B46" s="46">
        <v>21533</v>
      </c>
      <c r="C46" s="371"/>
      <c r="D46" s="46">
        <v>32185</v>
      </c>
      <c r="E46" s="46">
        <v>50774</v>
      </c>
      <c r="F46" s="46">
        <v>44862</v>
      </c>
      <c r="G46" s="46">
        <v>39491</v>
      </c>
      <c r="H46" s="371"/>
      <c r="I46" s="350">
        <v>8380</v>
      </c>
      <c r="J46" s="46">
        <v>0</v>
      </c>
      <c r="K46" s="46">
        <v>197225</v>
      </c>
      <c r="L46" s="288">
        <f t="shared" si="1"/>
        <v>4.0491436387127075</v>
      </c>
      <c r="M46"/>
      <c r="O46"/>
      <c r="P46"/>
      <c r="Q46"/>
      <c r="R46"/>
      <c r="S46"/>
      <c r="T46"/>
      <c r="U46"/>
      <c r="V46"/>
      <c r="W46"/>
      <c r="X46"/>
      <c r="Y46" s="384"/>
      <c r="AD46" s="4"/>
    </row>
    <row r="47" spans="1:30" ht="12.75" customHeight="1" x14ac:dyDescent="0.2">
      <c r="A47" s="132" t="s">
        <v>305</v>
      </c>
      <c r="B47" s="46">
        <v>25620</v>
      </c>
      <c r="C47" s="371"/>
      <c r="D47" s="46">
        <v>34367</v>
      </c>
      <c r="E47" s="46">
        <v>62171</v>
      </c>
      <c r="F47" s="46">
        <v>77576</v>
      </c>
      <c r="G47" s="46">
        <v>117839</v>
      </c>
      <c r="H47" s="371"/>
      <c r="I47" s="46">
        <v>77346</v>
      </c>
      <c r="J47" s="46">
        <v>1</v>
      </c>
      <c r="K47" s="46">
        <v>394920</v>
      </c>
      <c r="L47" s="288">
        <f t="shared" si="1"/>
        <v>8.1079366500211574</v>
      </c>
      <c r="M47"/>
      <c r="O47"/>
      <c r="P47"/>
      <c r="Q47"/>
      <c r="R47"/>
      <c r="S47"/>
      <c r="T47"/>
      <c r="U47" s="234"/>
      <c r="V47"/>
      <c r="W47"/>
      <c r="X47"/>
      <c r="Y47" s="384"/>
      <c r="AD47" s="4"/>
    </row>
    <row r="48" spans="1:30" ht="12.75" customHeight="1" x14ac:dyDescent="0.2">
      <c r="A48" s="132" t="s">
        <v>306</v>
      </c>
      <c r="B48" s="46">
        <v>19880</v>
      </c>
      <c r="C48" s="371"/>
      <c r="D48" s="46">
        <v>51838</v>
      </c>
      <c r="E48" s="46">
        <v>81022</v>
      </c>
      <c r="F48" s="46">
        <v>80391</v>
      </c>
      <c r="G48" s="46">
        <v>86935</v>
      </c>
      <c r="H48" s="371"/>
      <c r="I48" s="350">
        <v>56812</v>
      </c>
      <c r="J48" s="46">
        <v>0</v>
      </c>
      <c r="K48" s="46">
        <v>376878</v>
      </c>
      <c r="L48" s="288">
        <f t="shared" si="1"/>
        <v>7.7375239258246573</v>
      </c>
      <c r="M48"/>
      <c r="O48"/>
      <c r="P48"/>
      <c r="Q48"/>
      <c r="R48"/>
      <c r="S48"/>
      <c r="T48"/>
      <c r="U48" s="234"/>
      <c r="V48"/>
      <c r="W48"/>
      <c r="X48"/>
      <c r="Y48" s="384"/>
      <c r="AD48" s="4"/>
    </row>
    <row r="49" spans="1:32" ht="12.75" customHeight="1" x14ac:dyDescent="0.2">
      <c r="A49" s="132" t="s">
        <v>307</v>
      </c>
      <c r="B49" s="46">
        <v>36081</v>
      </c>
      <c r="C49" s="371"/>
      <c r="D49" s="46">
        <v>65566</v>
      </c>
      <c r="E49" s="46">
        <v>130873</v>
      </c>
      <c r="F49" s="46">
        <v>189418</v>
      </c>
      <c r="G49" s="46">
        <v>133245</v>
      </c>
      <c r="H49" s="371"/>
      <c r="I49" s="350">
        <v>86752</v>
      </c>
      <c r="J49" s="46">
        <v>1</v>
      </c>
      <c r="K49" s="46">
        <v>641936</v>
      </c>
      <c r="L49" s="288">
        <f t="shared" si="1"/>
        <v>13.179318397062648</v>
      </c>
      <c r="M49"/>
      <c r="O49"/>
      <c r="P49"/>
      <c r="Q49"/>
      <c r="R49"/>
      <c r="S49"/>
      <c r="T49"/>
      <c r="U49" s="234"/>
      <c r="V49"/>
      <c r="W49"/>
      <c r="X49"/>
      <c r="Y49" s="384"/>
      <c r="AD49" s="4"/>
    </row>
    <row r="50" spans="1:32" ht="12.75" customHeight="1" x14ac:dyDescent="0.2">
      <c r="A50" s="132" t="s">
        <v>308</v>
      </c>
      <c r="B50" s="46">
        <v>49106</v>
      </c>
      <c r="C50" s="371"/>
      <c r="D50" s="46">
        <v>64182</v>
      </c>
      <c r="E50" s="46">
        <v>103070</v>
      </c>
      <c r="F50" s="46">
        <v>120075</v>
      </c>
      <c r="G50" s="46">
        <v>180875</v>
      </c>
      <c r="H50" s="371"/>
      <c r="I50" s="46">
        <v>104257</v>
      </c>
      <c r="J50" s="46">
        <v>0</v>
      </c>
      <c r="K50" s="46">
        <v>621565</v>
      </c>
      <c r="L50" s="288">
        <f t="shared" si="1"/>
        <v>12.761089952067255</v>
      </c>
      <c r="M50"/>
      <c r="O50"/>
      <c r="P50"/>
      <c r="Q50"/>
      <c r="R50"/>
      <c r="S50"/>
      <c r="T50"/>
      <c r="U50" s="234"/>
      <c r="V50"/>
      <c r="W50"/>
      <c r="X50"/>
      <c r="Y50" s="384"/>
      <c r="AD50" s="4"/>
    </row>
    <row r="51" spans="1:32" ht="12.75" customHeight="1" x14ac:dyDescent="0.2">
      <c r="A51" s="132" t="s">
        <v>309</v>
      </c>
      <c r="B51" s="46">
        <v>22366</v>
      </c>
      <c r="C51" s="371"/>
      <c r="D51" s="46">
        <v>86205</v>
      </c>
      <c r="E51" s="46">
        <v>146956</v>
      </c>
      <c r="F51" s="46">
        <v>190382</v>
      </c>
      <c r="G51" s="46">
        <v>149794</v>
      </c>
      <c r="H51" s="371"/>
      <c r="I51" s="350">
        <v>99924</v>
      </c>
      <c r="J51" s="46">
        <v>0</v>
      </c>
      <c r="K51" s="46">
        <v>695627</v>
      </c>
      <c r="L51" s="288">
        <f t="shared" si="1"/>
        <v>14.28162576735609</v>
      </c>
      <c r="M51"/>
      <c r="O51"/>
      <c r="P51"/>
      <c r="Q51"/>
      <c r="R51"/>
      <c r="S51"/>
      <c r="T51"/>
      <c r="U51" s="234"/>
      <c r="V51"/>
      <c r="W51"/>
      <c r="X51"/>
      <c r="Y51" s="384"/>
      <c r="AD51" s="4"/>
    </row>
    <row r="52" spans="1:32" ht="12.75" customHeight="1" x14ac:dyDescent="0.2">
      <c r="A52" s="132" t="s">
        <v>310</v>
      </c>
      <c r="B52" s="46">
        <v>12554</v>
      </c>
      <c r="C52" s="371"/>
      <c r="D52" s="46">
        <v>36718</v>
      </c>
      <c r="E52" s="46">
        <v>137436</v>
      </c>
      <c r="F52" s="46">
        <v>197886</v>
      </c>
      <c r="G52" s="46">
        <v>202209</v>
      </c>
      <c r="H52" s="371"/>
      <c r="I52" s="46">
        <v>88924</v>
      </c>
      <c r="J52" s="46">
        <v>1</v>
      </c>
      <c r="K52" s="46">
        <v>675728</v>
      </c>
      <c r="L52" s="288">
        <f t="shared" si="1"/>
        <v>13.873087756116419</v>
      </c>
      <c r="M52"/>
      <c r="O52"/>
      <c r="P52"/>
      <c r="Q52"/>
      <c r="R52"/>
      <c r="S52"/>
      <c r="T52"/>
      <c r="U52" s="234"/>
      <c r="V52"/>
      <c r="W52"/>
      <c r="X52"/>
      <c r="Y52" s="384"/>
      <c r="AD52" s="4"/>
    </row>
    <row r="53" spans="1:32" ht="12.75" customHeight="1" x14ac:dyDescent="0.2">
      <c r="A53" s="132" t="s">
        <v>311</v>
      </c>
      <c r="B53" s="46">
        <v>26876</v>
      </c>
      <c r="C53" s="371"/>
      <c r="D53" s="46">
        <v>19105</v>
      </c>
      <c r="E53" s="46">
        <v>63627</v>
      </c>
      <c r="F53" s="46">
        <v>135256</v>
      </c>
      <c r="G53" s="46">
        <v>356058</v>
      </c>
      <c r="H53" s="371"/>
      <c r="I53" s="46">
        <v>333216</v>
      </c>
      <c r="J53" s="46">
        <v>1</v>
      </c>
      <c r="K53" s="46">
        <v>934139</v>
      </c>
      <c r="L53" s="288">
        <f t="shared" si="1"/>
        <v>19.178415462154646</v>
      </c>
      <c r="M53"/>
      <c r="O53"/>
      <c r="P53"/>
      <c r="Q53"/>
      <c r="R53"/>
      <c r="S53"/>
      <c r="T53"/>
      <c r="U53" s="234"/>
      <c r="V53"/>
      <c r="W53"/>
      <c r="X53"/>
      <c r="Y53" s="384"/>
      <c r="AD53" s="4"/>
    </row>
    <row r="54" spans="1:32" ht="12.75" customHeight="1" x14ac:dyDescent="0.2">
      <c r="A54" s="132" t="s">
        <v>312</v>
      </c>
      <c r="B54" s="46">
        <v>20225</v>
      </c>
      <c r="C54" s="371"/>
      <c r="D54" s="46">
        <v>3018</v>
      </c>
      <c r="E54" s="46">
        <v>15595</v>
      </c>
      <c r="F54" s="46">
        <v>31989</v>
      </c>
      <c r="G54" s="46">
        <v>50749</v>
      </c>
      <c r="H54" s="371"/>
      <c r="I54" s="46">
        <v>61603</v>
      </c>
      <c r="J54" s="46">
        <v>1</v>
      </c>
      <c r="K54" s="46">
        <v>183180</v>
      </c>
      <c r="L54" s="288">
        <f t="shared" si="1"/>
        <v>3.7607916427399863</v>
      </c>
      <c r="M54"/>
      <c r="O54"/>
      <c r="P54"/>
      <c r="Q54"/>
      <c r="R54"/>
      <c r="S54"/>
      <c r="T54"/>
      <c r="U54" s="234"/>
      <c r="V54"/>
      <c r="W54"/>
      <c r="X54"/>
      <c r="Y54" s="384"/>
      <c r="AD54" s="4"/>
    </row>
    <row r="55" spans="1:32" ht="12.75" customHeight="1" x14ac:dyDescent="0.2">
      <c r="A55" s="132" t="s">
        <v>313</v>
      </c>
      <c r="B55" s="46">
        <v>807</v>
      </c>
      <c r="C55" s="371"/>
      <c r="D55" s="46">
        <v>814</v>
      </c>
      <c r="E55" s="46">
        <v>1673</v>
      </c>
      <c r="F55" s="46">
        <v>4069</v>
      </c>
      <c r="G55" s="46">
        <v>5962</v>
      </c>
      <c r="H55" s="371"/>
      <c r="I55" s="350">
        <v>8142</v>
      </c>
      <c r="J55" s="46">
        <v>0</v>
      </c>
      <c r="K55" s="46">
        <v>21467</v>
      </c>
      <c r="L55" s="288">
        <f t="shared" si="1"/>
        <v>0.44072996066546177</v>
      </c>
      <c r="M55"/>
      <c r="O55"/>
      <c r="P55"/>
      <c r="Q55"/>
      <c r="R55"/>
      <c r="S55"/>
      <c r="T55"/>
      <c r="U55" s="234"/>
      <c r="V55"/>
      <c r="W55"/>
      <c r="X55"/>
      <c r="Y55" s="384"/>
      <c r="AD55" s="4"/>
    </row>
    <row r="56" spans="1:32" ht="12.75" customHeight="1" x14ac:dyDescent="0.2">
      <c r="A56" s="132" t="s">
        <v>314</v>
      </c>
      <c r="B56" s="46">
        <v>825</v>
      </c>
      <c r="C56" s="371"/>
      <c r="D56" s="46">
        <v>216</v>
      </c>
      <c r="E56" s="46">
        <v>804</v>
      </c>
      <c r="F56" s="46">
        <v>2130</v>
      </c>
      <c r="G56" s="46">
        <v>2656</v>
      </c>
      <c r="H56" s="371"/>
      <c r="I56" s="350">
        <v>3053</v>
      </c>
      <c r="J56" s="46">
        <v>0</v>
      </c>
      <c r="K56" s="46">
        <v>9684</v>
      </c>
      <c r="L56" s="288">
        <f t="shared" si="1"/>
        <v>0.19881813663224168</v>
      </c>
      <c r="M56"/>
      <c r="O56"/>
      <c r="P56"/>
      <c r="Q56"/>
      <c r="R56"/>
      <c r="S56"/>
      <c r="T56"/>
      <c r="U56" s="234"/>
      <c r="V56"/>
      <c r="W56"/>
      <c r="X56"/>
      <c r="Y56" s="384"/>
      <c r="AD56" s="4"/>
    </row>
    <row r="57" spans="1:32" ht="12.75" customHeight="1" x14ac:dyDescent="0.2">
      <c r="A57" s="133" t="s">
        <v>39</v>
      </c>
      <c r="B57" s="57">
        <v>1</v>
      </c>
      <c r="C57" s="429"/>
      <c r="D57" s="57">
        <v>0</v>
      </c>
      <c r="E57" s="350">
        <v>0</v>
      </c>
      <c r="F57" s="350">
        <v>0</v>
      </c>
      <c r="G57" s="350">
        <v>0</v>
      </c>
      <c r="H57" s="430"/>
      <c r="I57" s="350">
        <v>0</v>
      </c>
      <c r="J57" s="350">
        <v>0</v>
      </c>
      <c r="K57" s="350">
        <v>1</v>
      </c>
      <c r="L57" s="288">
        <f t="shared" si="1"/>
        <v>2.0530579990937803E-5</v>
      </c>
      <c r="M57"/>
      <c r="T57" s="2"/>
      <c r="U57" s="4"/>
      <c r="Y57" s="163"/>
      <c r="Z57"/>
      <c r="AA57"/>
      <c r="AB57" s="25"/>
      <c r="AC57" s="13"/>
      <c r="AF57" s="4"/>
    </row>
    <row r="58" spans="1:32" s="3" customFormat="1" ht="12.75" customHeight="1" x14ac:dyDescent="0.2">
      <c r="A58" s="134" t="s">
        <v>48</v>
      </c>
      <c r="B58" s="52">
        <f>SUM(B44:B57)</f>
        <v>264204</v>
      </c>
      <c r="C58" s="52" t="s">
        <v>452</v>
      </c>
      <c r="D58" s="52">
        <f t="shared" ref="D58:L58" si="2">SUM(D44:D57)</f>
        <v>407264</v>
      </c>
      <c r="E58" s="52">
        <f t="shared" si="2"/>
        <v>804260</v>
      </c>
      <c r="F58" s="52">
        <f t="shared" si="2"/>
        <v>1104335</v>
      </c>
      <c r="G58" s="52">
        <f t="shared" si="2"/>
        <v>1353783</v>
      </c>
      <c r="H58" s="52" t="s">
        <v>452</v>
      </c>
      <c r="I58" s="52">
        <f t="shared" si="2"/>
        <v>936932</v>
      </c>
      <c r="J58" s="52">
        <f t="shared" si="2"/>
        <v>5</v>
      </c>
      <c r="K58" s="52">
        <f t="shared" si="2"/>
        <v>4870783</v>
      </c>
      <c r="L58" s="52">
        <f t="shared" si="2"/>
        <v>100</v>
      </c>
      <c r="M58"/>
      <c r="N58"/>
      <c r="O58"/>
      <c r="P58"/>
      <c r="Q58"/>
      <c r="R58" s="5"/>
      <c r="S58" s="5"/>
    </row>
    <row r="59" spans="1:32" ht="12.75" customHeight="1" x14ac:dyDescent="0.2">
      <c r="B59" s="11"/>
      <c r="C59" s="11"/>
      <c r="D59" s="11"/>
      <c r="E59" s="11"/>
      <c r="M59"/>
      <c r="O59"/>
      <c r="P59" s="4"/>
      <c r="Q59" s="4"/>
      <c r="T59" s="2"/>
    </row>
    <row r="60" spans="1:32" ht="12.75" customHeight="1" x14ac:dyDescent="0.2">
      <c r="B60" s="11"/>
      <c r="C60" s="11"/>
      <c r="D60" s="11"/>
      <c r="E60" s="11"/>
      <c r="F60" s="11"/>
      <c r="M60"/>
      <c r="O60"/>
    </row>
    <row r="61" spans="1:32" ht="12.75" customHeight="1" x14ac:dyDescent="0.2">
      <c r="A61" s="2"/>
      <c r="M61"/>
      <c r="O61"/>
    </row>
    <row r="62" spans="1:32" ht="12.75" customHeight="1" x14ac:dyDescent="0.2">
      <c r="M62"/>
      <c r="O62"/>
    </row>
    <row r="63" spans="1:32" ht="12.75" customHeight="1" x14ac:dyDescent="0.2">
      <c r="M63"/>
      <c r="O63"/>
    </row>
    <row r="64" spans="1:32" ht="12.75" customHeight="1" x14ac:dyDescent="0.2">
      <c r="M64"/>
      <c r="O64"/>
    </row>
    <row r="65" spans="13:15" ht="12.75" customHeight="1" x14ac:dyDescent="0.2">
      <c r="M65"/>
      <c r="O65"/>
    </row>
  </sheetData>
  <phoneticPr fontId="6" type="noConversion"/>
  <pageMargins left="0.70866141732283472" right="0.15748031496062992" top="0.98425196850393704" bottom="0.55118110236220474" header="0.51181102362204722" footer="0.51181102362204722"/>
  <pageSetup paperSize="9" scale="96" orientation="portrait" r:id="rId1"/>
  <headerFooter alignWithMargins="0">
    <oddHeader>&amp;R&amp;"Arial,Fet"PERSONBILAR</oddHeader>
  </headerFooter>
  <ignoredErrors>
    <ignoredError sqref="AC44:IS44"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9">
    <tabColor rgb="FF00B050"/>
    <pageSetUpPr fitToPage="1"/>
  </sheetPr>
  <dimension ref="A1:K41"/>
  <sheetViews>
    <sheetView showGridLines="0" zoomScaleNormal="100" workbookViewId="0"/>
  </sheetViews>
  <sheetFormatPr defaultColWidth="9.140625" defaultRowHeight="12.75" customHeight="1" x14ac:dyDescent="0.2"/>
  <cols>
    <col min="1" max="1" width="5.85546875" style="2" customWidth="1"/>
    <col min="2" max="2" width="49.5703125" style="10" customWidth="1"/>
    <col min="3" max="3" width="9" style="10" customWidth="1"/>
    <col min="4" max="4" width="9.85546875" style="10" customWidth="1"/>
    <col min="5" max="5" width="8.7109375" style="10" customWidth="1"/>
    <col min="6" max="6" width="10" style="10" customWidth="1"/>
    <col min="7" max="7" width="9.140625" style="2"/>
    <col min="8" max="8" width="9.7109375" style="2" customWidth="1"/>
    <col min="9" max="10" width="9.140625" style="2"/>
    <col min="11" max="11" width="6.140625" style="2" bestFit="1" customWidth="1"/>
    <col min="12" max="16384" width="9.140625" style="2"/>
  </cols>
  <sheetData>
    <row r="1" spans="1:11" ht="12.75" customHeight="1" x14ac:dyDescent="0.2">
      <c r="E1" s="47"/>
    </row>
    <row r="2" spans="1:11" s="3" customFormat="1" ht="12.75" customHeight="1" x14ac:dyDescent="0.2">
      <c r="A2" s="62" t="s">
        <v>391</v>
      </c>
      <c r="B2" s="2"/>
      <c r="C2" s="47"/>
      <c r="D2" s="47"/>
      <c r="F2" s="47"/>
      <c r="G2" s="2"/>
      <c r="H2" s="2"/>
      <c r="I2" s="2"/>
      <c r="J2" s="2"/>
    </row>
    <row r="3" spans="1:11" s="3" customFormat="1" ht="12.75" customHeight="1" x14ac:dyDescent="0.2">
      <c r="A3" s="7" t="s">
        <v>584</v>
      </c>
      <c r="B3" s="2"/>
      <c r="C3" s="47"/>
      <c r="D3" s="47"/>
      <c r="E3" s="47"/>
      <c r="F3" s="47"/>
      <c r="G3" s="2"/>
      <c r="H3" s="2"/>
      <c r="I3" s="2"/>
      <c r="J3" s="2"/>
    </row>
    <row r="4" spans="1:11" s="3" customFormat="1" ht="12.75" customHeight="1" x14ac:dyDescent="0.2">
      <c r="A4" s="8" t="s">
        <v>512</v>
      </c>
      <c r="B4" s="2"/>
      <c r="C4" s="47"/>
      <c r="D4" s="47"/>
      <c r="E4" s="47"/>
      <c r="F4" s="47"/>
      <c r="G4" s="2"/>
      <c r="H4" s="2"/>
      <c r="I4" s="2"/>
      <c r="J4" s="2"/>
    </row>
    <row r="5" spans="1:11" ht="12.75" customHeight="1" x14ac:dyDescent="0.2">
      <c r="A5" s="20"/>
      <c r="B5" s="15"/>
      <c r="C5" s="20"/>
      <c r="D5" s="20"/>
      <c r="E5" s="20"/>
      <c r="F5" s="20"/>
    </row>
    <row r="6" spans="1:11" s="10" customFormat="1" ht="12.75" customHeight="1" x14ac:dyDescent="0.2">
      <c r="A6" s="10" t="s">
        <v>255</v>
      </c>
      <c r="B6" s="2"/>
      <c r="C6" s="11" t="s">
        <v>49</v>
      </c>
      <c r="D6" s="32" t="s">
        <v>217</v>
      </c>
      <c r="E6" s="11" t="s">
        <v>50</v>
      </c>
      <c r="F6" s="32" t="s">
        <v>217</v>
      </c>
    </row>
    <row r="7" spans="1:11" s="9" customFormat="1" ht="12.75" customHeight="1" x14ac:dyDescent="0.2">
      <c r="A7" s="135"/>
      <c r="B7" s="14"/>
      <c r="C7" s="87"/>
      <c r="D7" s="18" t="s">
        <v>301</v>
      </c>
      <c r="E7" s="87"/>
      <c r="F7" s="18" t="s">
        <v>301</v>
      </c>
    </row>
    <row r="8" spans="1:11" ht="12.75" customHeight="1" x14ac:dyDescent="0.2">
      <c r="A8" s="136" t="s">
        <v>259</v>
      </c>
      <c r="B8" s="136"/>
      <c r="C8" s="113">
        <v>224959</v>
      </c>
      <c r="D8" s="113">
        <v>7252</v>
      </c>
      <c r="E8" s="113">
        <v>99579</v>
      </c>
      <c r="F8" s="113">
        <v>527</v>
      </c>
      <c r="H8" s="13"/>
    </row>
    <row r="9" spans="1:11" ht="12.75" customHeight="1" x14ac:dyDescent="0.2">
      <c r="A9" s="12" t="s">
        <v>260</v>
      </c>
      <c r="B9" s="137"/>
      <c r="C9" s="46">
        <v>632</v>
      </c>
      <c r="D9" s="46">
        <v>91</v>
      </c>
      <c r="E9" s="46">
        <v>184</v>
      </c>
      <c r="F9" s="350">
        <v>3</v>
      </c>
      <c r="H9" s="13"/>
    </row>
    <row r="10" spans="1:11" ht="12.75" customHeight="1" x14ac:dyDescent="0.2">
      <c r="A10" s="12" t="s">
        <v>261</v>
      </c>
      <c r="B10" s="137"/>
      <c r="C10" s="46">
        <v>57105</v>
      </c>
      <c r="D10" s="46">
        <v>11370</v>
      </c>
      <c r="E10" s="46">
        <v>13778</v>
      </c>
      <c r="F10" s="46">
        <v>293</v>
      </c>
    </row>
    <row r="11" spans="1:11" ht="12.75" customHeight="1" x14ac:dyDescent="0.2">
      <c r="A11" s="12" t="s">
        <v>276</v>
      </c>
      <c r="B11" s="137"/>
      <c r="C11" s="46">
        <v>7505</v>
      </c>
      <c r="D11" s="46">
        <v>3044</v>
      </c>
      <c r="E11" s="46">
        <v>1811</v>
      </c>
      <c r="F11" s="46">
        <v>210</v>
      </c>
    </row>
    <row r="12" spans="1:11" ht="12.75" customHeight="1" x14ac:dyDescent="0.2">
      <c r="A12" s="12" t="s">
        <v>262</v>
      </c>
      <c r="B12" s="137"/>
      <c r="C12" s="138">
        <v>4208</v>
      </c>
      <c r="D12" s="138">
        <v>753</v>
      </c>
      <c r="E12" s="138">
        <v>398</v>
      </c>
      <c r="F12" s="138">
        <v>3</v>
      </c>
    </row>
    <row r="13" spans="1:11" s="104" customFormat="1" ht="12.75" customHeight="1" x14ac:dyDescent="0.2">
      <c r="A13" s="12" t="s">
        <v>263</v>
      </c>
      <c r="B13" s="137"/>
      <c r="C13" s="139">
        <v>1905</v>
      </c>
      <c r="D13" s="139">
        <v>281</v>
      </c>
      <c r="E13" s="139">
        <v>3514</v>
      </c>
      <c r="F13" s="139">
        <v>23</v>
      </c>
    </row>
    <row r="14" spans="1:11" ht="12.75" customHeight="1" x14ac:dyDescent="0.2">
      <c r="A14" s="12" t="s">
        <v>51</v>
      </c>
      <c r="B14" s="137"/>
      <c r="C14" s="46">
        <v>83015</v>
      </c>
      <c r="D14" s="46">
        <v>10964</v>
      </c>
      <c r="E14" s="46">
        <v>26983</v>
      </c>
      <c r="F14" s="46">
        <v>203</v>
      </c>
    </row>
    <row r="15" spans="1:11" ht="12.75" customHeight="1" x14ac:dyDescent="0.2">
      <c r="A15" s="12" t="s">
        <v>264</v>
      </c>
      <c r="B15" s="137"/>
      <c r="C15" s="46">
        <v>155986</v>
      </c>
      <c r="D15" s="46">
        <v>50607</v>
      </c>
      <c r="E15" s="46">
        <v>169173</v>
      </c>
      <c r="F15" s="46">
        <v>17610</v>
      </c>
    </row>
    <row r="16" spans="1:11" s="140" customFormat="1" ht="13.5" customHeight="1" x14ac:dyDescent="0.2">
      <c r="A16" s="12" t="s">
        <v>266</v>
      </c>
      <c r="B16" s="137"/>
      <c r="C16" s="394">
        <v>59385</v>
      </c>
      <c r="D16" s="394">
        <v>32619</v>
      </c>
      <c r="E16" s="394">
        <v>117296</v>
      </c>
      <c r="F16" s="394">
        <v>15884</v>
      </c>
      <c r="I16" s="395"/>
      <c r="K16" s="395"/>
    </row>
    <row r="17" spans="1:6" s="104" customFormat="1" ht="12.75" customHeight="1" x14ac:dyDescent="0.2">
      <c r="A17" s="12" t="s">
        <v>267</v>
      </c>
      <c r="B17" s="137"/>
      <c r="C17" s="139">
        <v>17766</v>
      </c>
      <c r="D17" s="139">
        <v>2310</v>
      </c>
      <c r="E17" s="139">
        <v>25523</v>
      </c>
      <c r="F17" s="139">
        <v>652</v>
      </c>
    </row>
    <row r="18" spans="1:6" ht="12.75" customHeight="1" x14ac:dyDescent="0.2">
      <c r="A18" s="12" t="s">
        <v>265</v>
      </c>
      <c r="B18" s="137"/>
      <c r="C18" s="46">
        <v>41451</v>
      </c>
      <c r="D18" s="46">
        <v>6059</v>
      </c>
      <c r="E18" s="46">
        <v>9043</v>
      </c>
      <c r="F18" s="46">
        <v>113</v>
      </c>
    </row>
    <row r="19" spans="1:6" ht="12.75" customHeight="1" x14ac:dyDescent="0.2">
      <c r="A19" s="12" t="s">
        <v>52</v>
      </c>
      <c r="B19" s="137"/>
      <c r="C19" s="46">
        <v>16401</v>
      </c>
      <c r="D19" s="46">
        <v>1561</v>
      </c>
      <c r="E19" s="46">
        <v>3481</v>
      </c>
      <c r="F19" s="46">
        <v>32</v>
      </c>
    </row>
    <row r="20" spans="1:6" ht="12.75" customHeight="1" x14ac:dyDescent="0.2">
      <c r="A20" s="12" t="s">
        <v>268</v>
      </c>
      <c r="B20" s="137"/>
      <c r="C20" s="46">
        <v>34720</v>
      </c>
      <c r="D20" s="46">
        <v>6130</v>
      </c>
      <c r="E20" s="46">
        <v>3096</v>
      </c>
      <c r="F20" s="46">
        <v>45</v>
      </c>
    </row>
    <row r="21" spans="1:6" ht="12.75" customHeight="1" x14ac:dyDescent="0.2">
      <c r="A21" s="12" t="s">
        <v>510</v>
      </c>
      <c r="B21" s="137"/>
      <c r="C21" s="46">
        <v>21279</v>
      </c>
      <c r="D21" s="46">
        <v>5937</v>
      </c>
      <c r="E21" s="46">
        <v>7014</v>
      </c>
      <c r="F21" s="46">
        <v>232</v>
      </c>
    </row>
    <row r="22" spans="1:6" ht="12.75" customHeight="1" x14ac:dyDescent="0.2">
      <c r="A22" s="12" t="s">
        <v>269</v>
      </c>
      <c r="B22" s="137"/>
      <c r="C22" s="46">
        <v>27623</v>
      </c>
      <c r="D22" s="46">
        <v>3055</v>
      </c>
      <c r="E22" s="46">
        <v>10154</v>
      </c>
      <c r="F22" s="46">
        <v>131</v>
      </c>
    </row>
    <row r="23" spans="1:6" ht="12.75" customHeight="1" x14ac:dyDescent="0.2">
      <c r="A23" s="12" t="s">
        <v>270</v>
      </c>
      <c r="B23" s="137"/>
      <c r="C23" s="46">
        <v>120810</v>
      </c>
      <c r="D23" s="46">
        <v>21638</v>
      </c>
      <c r="E23" s="46">
        <v>11985</v>
      </c>
      <c r="F23" s="46">
        <v>214</v>
      </c>
    </row>
    <row r="24" spans="1:6" ht="12.75" customHeight="1" x14ac:dyDescent="0.2">
      <c r="A24" s="12" t="s">
        <v>271</v>
      </c>
      <c r="B24" s="137"/>
      <c r="C24" s="46">
        <v>89008</v>
      </c>
      <c r="D24" s="46">
        <v>35567</v>
      </c>
      <c r="E24" s="46">
        <v>9784</v>
      </c>
      <c r="F24" s="46">
        <v>1091</v>
      </c>
    </row>
    <row r="25" spans="1:6" ht="12.75" customHeight="1" x14ac:dyDescent="0.2">
      <c r="A25" s="107" t="s">
        <v>511</v>
      </c>
      <c r="B25" s="418"/>
      <c r="C25" s="371">
        <v>53204</v>
      </c>
      <c r="D25" s="371">
        <v>30240</v>
      </c>
      <c r="E25" s="371">
        <v>3117</v>
      </c>
      <c r="F25" s="371">
        <v>991</v>
      </c>
    </row>
    <row r="26" spans="1:6" ht="12.75" customHeight="1" x14ac:dyDescent="0.2">
      <c r="A26" s="107" t="s">
        <v>456</v>
      </c>
      <c r="B26" s="137"/>
      <c r="C26" s="46">
        <v>8284</v>
      </c>
      <c r="D26" s="46">
        <v>741</v>
      </c>
      <c r="E26" s="46">
        <v>590</v>
      </c>
      <c r="F26" s="46">
        <v>2</v>
      </c>
    </row>
    <row r="27" spans="1:6" ht="12.75" customHeight="1" x14ac:dyDescent="0.2">
      <c r="A27" s="12" t="s">
        <v>53</v>
      </c>
      <c r="B27" s="137"/>
      <c r="C27" s="46">
        <v>26068</v>
      </c>
      <c r="D27" s="46">
        <v>3132</v>
      </c>
      <c r="E27" s="46">
        <v>2538</v>
      </c>
      <c r="F27" s="46">
        <v>43</v>
      </c>
    </row>
    <row r="28" spans="1:6" ht="12.75" customHeight="1" x14ac:dyDescent="0.2">
      <c r="A28" s="12" t="s">
        <v>272</v>
      </c>
      <c r="B28" s="137"/>
      <c r="C28" s="46">
        <v>55576</v>
      </c>
      <c r="D28" s="46">
        <v>8575</v>
      </c>
      <c r="E28" s="46">
        <v>2794</v>
      </c>
      <c r="F28" s="46">
        <v>34</v>
      </c>
    </row>
    <row r="29" spans="1:6" s="141" customFormat="1" ht="12.75" customHeight="1" x14ac:dyDescent="0.2">
      <c r="A29" s="12" t="s">
        <v>273</v>
      </c>
      <c r="B29" s="137"/>
      <c r="C29" s="46">
        <v>27196</v>
      </c>
      <c r="D29" s="46">
        <v>1641</v>
      </c>
      <c r="E29" s="46">
        <v>5509</v>
      </c>
      <c r="F29" s="46">
        <v>55</v>
      </c>
    </row>
    <row r="30" spans="1:6" s="140" customFormat="1" ht="12.75" customHeight="1" x14ac:dyDescent="0.2">
      <c r="A30" s="12" t="s">
        <v>274</v>
      </c>
      <c r="B30" s="137"/>
      <c r="C30" s="46">
        <v>29490</v>
      </c>
      <c r="D30" s="46">
        <v>2023</v>
      </c>
      <c r="E30" s="46">
        <v>4741</v>
      </c>
      <c r="F30" s="46">
        <v>33</v>
      </c>
    </row>
    <row r="31" spans="1:6" ht="12.75" customHeight="1" x14ac:dyDescent="0.2">
      <c r="A31" s="107" t="s">
        <v>457</v>
      </c>
      <c r="B31" s="137"/>
      <c r="C31" s="46">
        <v>8</v>
      </c>
      <c r="D31" s="350">
        <v>0</v>
      </c>
      <c r="E31" s="350">
        <v>0</v>
      </c>
      <c r="F31" s="350">
        <v>0</v>
      </c>
    </row>
    <row r="32" spans="1:6" ht="12.75" customHeight="1" x14ac:dyDescent="0.2">
      <c r="A32" s="12" t="s">
        <v>275</v>
      </c>
      <c r="B32" s="137"/>
      <c r="C32" s="45">
        <v>14</v>
      </c>
      <c r="D32" s="46">
        <v>0</v>
      </c>
      <c r="E32" s="350">
        <v>0</v>
      </c>
      <c r="F32" s="350">
        <v>0</v>
      </c>
    </row>
    <row r="33" spans="1:10" ht="12.75" customHeight="1" x14ac:dyDescent="0.2">
      <c r="A33" s="92" t="s">
        <v>258</v>
      </c>
      <c r="B33" s="142"/>
      <c r="C33" s="22">
        <v>6364</v>
      </c>
      <c r="D33" s="22">
        <v>658</v>
      </c>
      <c r="E33" s="22">
        <v>10243</v>
      </c>
      <c r="F33" s="22">
        <v>38</v>
      </c>
      <c r="G33" s="13"/>
      <c r="H33" s="13"/>
      <c r="I33" s="13"/>
      <c r="J33" s="13"/>
    </row>
    <row r="34" spans="1:10" s="3" customFormat="1" ht="12.75" customHeight="1" x14ac:dyDescent="0.2">
      <c r="A34" s="171" t="s">
        <v>441</v>
      </c>
      <c r="B34" s="143"/>
      <c r="C34" s="113">
        <v>1032102</v>
      </c>
      <c r="D34" s="113">
        <v>178035</v>
      </c>
      <c r="E34" s="113">
        <v>394581</v>
      </c>
      <c r="F34" s="113">
        <v>20725</v>
      </c>
      <c r="G34" s="26"/>
      <c r="H34" s="26"/>
      <c r="I34" s="47"/>
    </row>
    <row r="35" spans="1:10" ht="12.75" customHeight="1" x14ac:dyDescent="0.2">
      <c r="A35" s="211" t="s">
        <v>440</v>
      </c>
      <c r="B35" s="142"/>
      <c r="C35" s="22">
        <v>3838681</v>
      </c>
      <c r="D35" s="22">
        <v>153397</v>
      </c>
      <c r="E35" s="22">
        <v>955712</v>
      </c>
      <c r="F35" s="22">
        <v>7382</v>
      </c>
      <c r="G35" s="25"/>
      <c r="H35" s="25"/>
      <c r="I35" s="10"/>
    </row>
    <row r="36" spans="1:10" ht="12.75" customHeight="1" x14ac:dyDescent="0.2">
      <c r="A36" s="144" t="s">
        <v>15</v>
      </c>
      <c r="B36" s="145"/>
      <c r="C36" s="146">
        <f>SUM(C34:C35)</f>
        <v>4870783</v>
      </c>
      <c r="D36" s="146">
        <f>SUM(D34:D35)</f>
        <v>331432</v>
      </c>
      <c r="E36" s="146">
        <f t="shared" ref="E36:F36" si="0">SUM(E34:E35)</f>
        <v>1350293</v>
      </c>
      <c r="F36" s="146">
        <f t="shared" si="0"/>
        <v>28107</v>
      </c>
      <c r="G36" s="25"/>
      <c r="H36" s="25"/>
      <c r="I36" s="10"/>
    </row>
    <row r="37" spans="1:10" ht="12.75" customHeight="1" x14ac:dyDescent="0.2">
      <c r="A37" s="28" t="s">
        <v>450</v>
      </c>
      <c r="B37" s="2"/>
      <c r="D37" s="25"/>
      <c r="E37" s="25"/>
      <c r="F37" s="25"/>
      <c r="G37" s="10"/>
    </row>
    <row r="38" spans="1:10" ht="12.75" customHeight="1" x14ac:dyDescent="0.2">
      <c r="A38" s="28" t="s">
        <v>451</v>
      </c>
      <c r="C38" s="25"/>
      <c r="D38" s="25"/>
      <c r="F38" s="2"/>
    </row>
    <row r="39" spans="1:10" ht="12.75" customHeight="1" x14ac:dyDescent="0.2">
      <c r="A39" s="10" t="s">
        <v>54</v>
      </c>
      <c r="B39" s="2"/>
      <c r="C39" s="2"/>
      <c r="F39" s="25"/>
      <c r="G39" s="25"/>
      <c r="H39" s="25"/>
      <c r="I39" s="10"/>
    </row>
    <row r="40" spans="1:10" ht="12.75" customHeight="1" x14ac:dyDescent="0.2">
      <c r="A40" s="10" t="s">
        <v>55</v>
      </c>
      <c r="B40" s="2"/>
      <c r="C40" s="2"/>
      <c r="F40" s="25"/>
    </row>
    <row r="41" spans="1:10" ht="12.75" customHeight="1" x14ac:dyDescent="0.2">
      <c r="C41" s="2"/>
      <c r="D41" s="2"/>
      <c r="E41" s="2"/>
      <c r="F41" s="2"/>
    </row>
  </sheetData>
  <phoneticPr fontId="6" type="noConversion"/>
  <pageMargins left="0.70866141732283472" right="0.15748031496062992" top="0.98425196850393704" bottom="0.55118110236220474" header="0.51181102362204722" footer="0.51181102362204722"/>
  <pageSetup paperSize="9" orientation="portrait" r:id="rId1"/>
  <headerFooter alignWithMargins="0">
    <oddHeader>&amp;R&amp;"Arial,Fet"PERSONBILAR</oddHeader>
  </headerFooter>
  <ignoredErrors>
    <ignoredError sqref="C36:F36"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pageSetUpPr fitToPage="1"/>
  </sheetPr>
  <dimension ref="A1:BN25"/>
  <sheetViews>
    <sheetView showGridLines="0" zoomScaleNormal="100" workbookViewId="0"/>
  </sheetViews>
  <sheetFormatPr defaultColWidth="9.140625" defaultRowHeight="12.75" x14ac:dyDescent="0.2"/>
  <cols>
    <col min="1" max="1" width="9.140625" style="340"/>
    <col min="2" max="5" width="12.28515625" style="340" customWidth="1"/>
    <col min="6" max="6" width="1.7109375" style="340" customWidth="1"/>
    <col min="7" max="10" width="12.42578125" style="340" customWidth="1"/>
    <col min="11" max="16384" width="9.140625" style="340"/>
  </cols>
  <sheetData>
    <row r="1" spans="1:27" x14ac:dyDescent="0.2">
      <c r="J1" s="366"/>
    </row>
    <row r="3" spans="1:27" s="329" customFormat="1" ht="12.75" customHeight="1" x14ac:dyDescent="0.2">
      <c r="A3" s="327" t="s">
        <v>46</v>
      </c>
      <c r="B3" s="328"/>
      <c r="C3" s="328"/>
      <c r="D3" s="328"/>
      <c r="E3" s="328"/>
      <c r="F3" s="328"/>
      <c r="G3" s="328"/>
      <c r="H3" s="328"/>
      <c r="I3" s="328"/>
      <c r="N3" s="330"/>
      <c r="O3" s="330"/>
      <c r="P3" s="330"/>
      <c r="Q3" s="330"/>
    </row>
    <row r="4" spans="1:27" s="331" customFormat="1" ht="12.75" customHeight="1" x14ac:dyDescent="0.2">
      <c r="A4" s="331" t="s">
        <v>557</v>
      </c>
      <c r="B4" s="328"/>
      <c r="C4" s="328"/>
      <c r="D4" s="328"/>
      <c r="E4" s="328"/>
      <c r="F4" s="328"/>
      <c r="G4" s="328"/>
      <c r="H4" s="328"/>
      <c r="I4" s="328"/>
      <c r="T4" s="332"/>
      <c r="U4" s="332"/>
      <c r="Z4" s="332"/>
      <c r="AA4" s="332"/>
    </row>
    <row r="5" spans="1:27" s="335" customFormat="1" ht="12.75" customHeight="1" x14ac:dyDescent="0.2">
      <c r="A5" s="333" t="s">
        <v>558</v>
      </c>
      <c r="B5" s="334"/>
      <c r="C5" s="334"/>
      <c r="D5" s="334"/>
      <c r="E5" s="334"/>
      <c r="F5" s="334"/>
      <c r="G5" s="334"/>
      <c r="H5" s="334"/>
      <c r="I5" s="334"/>
      <c r="T5" s="336"/>
      <c r="U5" s="336"/>
      <c r="Z5" s="336"/>
      <c r="AA5" s="336"/>
    </row>
    <row r="6" spans="1:27" s="336" customFormat="1" ht="12.75" customHeight="1" x14ac:dyDescent="0.2">
      <c r="A6" s="337"/>
      <c r="B6" s="338"/>
      <c r="C6" s="338"/>
      <c r="D6" s="338"/>
      <c r="E6" s="338"/>
      <c r="F6" s="338"/>
      <c r="G6" s="338"/>
      <c r="H6" s="338"/>
      <c r="I6" s="339"/>
      <c r="J6" s="339"/>
      <c r="K6" s="340"/>
      <c r="L6" s="340"/>
    </row>
    <row r="7" spans="1:27" ht="12.75" customHeight="1" x14ac:dyDescent="0.2">
      <c r="A7" s="334"/>
      <c r="B7" s="458" t="s">
        <v>209</v>
      </c>
      <c r="C7" s="458"/>
      <c r="D7" s="458"/>
      <c r="E7" s="458"/>
      <c r="F7" s="341"/>
      <c r="G7" s="458" t="s">
        <v>339</v>
      </c>
      <c r="H7" s="458"/>
      <c r="I7" s="458"/>
      <c r="J7" s="458"/>
    </row>
    <row r="8" spans="1:27" s="334" customFormat="1" ht="24.75" customHeight="1" x14ac:dyDescent="0.2">
      <c r="A8" s="341"/>
      <c r="B8" s="342" t="s">
        <v>49</v>
      </c>
      <c r="C8" s="342" t="s">
        <v>50</v>
      </c>
      <c r="D8" s="343" t="s">
        <v>2</v>
      </c>
      <c r="E8" s="343" t="s">
        <v>3</v>
      </c>
      <c r="F8" s="342"/>
      <c r="G8" s="342" t="s">
        <v>49</v>
      </c>
      <c r="H8" s="342" t="s">
        <v>50</v>
      </c>
      <c r="I8" s="343" t="s">
        <v>2</v>
      </c>
      <c r="J8" s="343" t="s">
        <v>3</v>
      </c>
    </row>
    <row r="9" spans="1:27" s="346" customFormat="1" ht="12.75" customHeight="1" x14ac:dyDescent="0.2">
      <c r="A9" s="341" t="s">
        <v>60</v>
      </c>
      <c r="B9" s="334"/>
      <c r="C9" s="334"/>
      <c r="D9" s="341"/>
      <c r="E9" s="344"/>
      <c r="F9" s="344"/>
      <c r="G9" s="334"/>
      <c r="H9" s="334"/>
      <c r="I9" s="341"/>
      <c r="J9" s="344"/>
      <c r="K9" s="345"/>
    </row>
    <row r="10" spans="1:27" s="334" customFormat="1" ht="12.75" customHeight="1" x14ac:dyDescent="0.2">
      <c r="A10" s="337" t="s">
        <v>64</v>
      </c>
      <c r="B10" s="338"/>
      <c r="C10" s="338"/>
      <c r="D10" s="337"/>
      <c r="E10" s="337"/>
      <c r="F10" s="337"/>
      <c r="G10" s="338"/>
      <c r="H10" s="338"/>
      <c r="I10" s="337"/>
      <c r="J10" s="337"/>
      <c r="K10" s="347"/>
    </row>
    <row r="11" spans="1:27" s="341" customFormat="1" ht="12.75" customHeight="1" x14ac:dyDescent="0.2">
      <c r="A11" s="348">
        <v>2009</v>
      </c>
      <c r="B11" s="349">
        <v>5591</v>
      </c>
      <c r="C11" s="349">
        <v>10837</v>
      </c>
      <c r="D11" s="349">
        <v>3155</v>
      </c>
      <c r="E11" s="350">
        <v>51</v>
      </c>
      <c r="F11" s="350"/>
      <c r="G11" s="349">
        <v>8697</v>
      </c>
      <c r="H11" s="349">
        <v>27034</v>
      </c>
      <c r="I11" s="349">
        <v>3</v>
      </c>
      <c r="J11" s="350">
        <v>300</v>
      </c>
      <c r="K11" s="351"/>
      <c r="L11" s="351"/>
      <c r="M11" s="351"/>
      <c r="N11" s="351"/>
      <c r="O11" s="342"/>
      <c r="P11" s="342"/>
      <c r="Q11" s="351"/>
      <c r="R11" s="351"/>
      <c r="S11" s="351"/>
      <c r="T11" s="351"/>
      <c r="U11" s="351"/>
      <c r="V11" s="351"/>
      <c r="W11" s="351"/>
      <c r="X11" s="351"/>
      <c r="Y11" s="342"/>
    </row>
    <row r="12" spans="1:27" s="341" customFormat="1" ht="12.75" customHeight="1" x14ac:dyDescent="0.2">
      <c r="A12" s="348">
        <v>2010</v>
      </c>
      <c r="B12" s="349">
        <v>6301</v>
      </c>
      <c r="C12" s="349">
        <v>15029</v>
      </c>
      <c r="D12" s="349">
        <v>4447</v>
      </c>
      <c r="E12" s="350">
        <v>56</v>
      </c>
      <c r="F12" s="350"/>
      <c r="G12" s="349">
        <v>7587</v>
      </c>
      <c r="H12" s="349">
        <v>27396</v>
      </c>
      <c r="I12" s="349">
        <v>3</v>
      </c>
      <c r="J12" s="350">
        <v>401</v>
      </c>
      <c r="K12" s="351"/>
      <c r="L12" s="351"/>
      <c r="M12" s="351"/>
      <c r="N12" s="351"/>
      <c r="O12" s="351"/>
      <c r="P12" s="351"/>
      <c r="Q12" s="351"/>
      <c r="R12" s="351"/>
      <c r="S12" s="351"/>
      <c r="T12" s="351"/>
      <c r="U12" s="351"/>
      <c r="V12" s="351"/>
      <c r="W12" s="351"/>
      <c r="X12" s="351"/>
      <c r="Y12" s="342"/>
    </row>
    <row r="13" spans="1:27" s="341" customFormat="1" ht="12.75" customHeight="1" x14ac:dyDescent="0.2">
      <c r="A13" s="348">
        <v>2011</v>
      </c>
      <c r="B13" s="349">
        <v>6888</v>
      </c>
      <c r="C13" s="349">
        <v>19846</v>
      </c>
      <c r="D13" s="349">
        <v>5086</v>
      </c>
      <c r="E13" s="349">
        <v>65</v>
      </c>
      <c r="F13" s="353"/>
      <c r="G13" s="349">
        <v>6992</v>
      </c>
      <c r="H13" s="349">
        <v>27376</v>
      </c>
      <c r="I13" s="349">
        <v>3</v>
      </c>
      <c r="J13" s="349">
        <v>372</v>
      </c>
      <c r="K13" s="351"/>
      <c r="L13" s="351"/>
      <c r="M13" s="351"/>
      <c r="N13" s="351"/>
      <c r="O13" s="351"/>
      <c r="P13" s="351"/>
      <c r="Q13" s="351"/>
      <c r="R13" s="351"/>
      <c r="S13" s="351"/>
      <c r="T13" s="351"/>
      <c r="U13" s="351"/>
      <c r="V13" s="352"/>
      <c r="W13" s="352"/>
      <c r="X13" s="352"/>
    </row>
    <row r="14" spans="1:27" s="341" customFormat="1" ht="12.75" customHeight="1" x14ac:dyDescent="0.2">
      <c r="A14" s="354">
        <v>2012</v>
      </c>
      <c r="B14" s="353">
        <v>7404</v>
      </c>
      <c r="C14" s="353">
        <v>24486</v>
      </c>
      <c r="D14" s="353">
        <v>4765</v>
      </c>
      <c r="E14" s="353">
        <v>71</v>
      </c>
      <c r="F14" s="353"/>
      <c r="G14" s="353">
        <v>6649</v>
      </c>
      <c r="H14" s="353">
        <v>27118</v>
      </c>
      <c r="I14" s="353">
        <v>1</v>
      </c>
      <c r="J14" s="353">
        <v>363</v>
      </c>
      <c r="K14" s="351"/>
      <c r="L14" s="351"/>
      <c r="M14" s="351"/>
      <c r="N14" s="351"/>
      <c r="O14" s="351"/>
      <c r="P14" s="351"/>
      <c r="Q14" s="351"/>
      <c r="R14" s="351"/>
      <c r="S14" s="351"/>
      <c r="T14" s="351"/>
      <c r="U14" s="351"/>
      <c r="V14" s="352"/>
      <c r="W14" s="352"/>
    </row>
    <row r="15" spans="1:27" s="341" customFormat="1" ht="12.75" customHeight="1" x14ac:dyDescent="0.2">
      <c r="A15" s="354">
        <v>2013</v>
      </c>
      <c r="B15" s="353">
        <v>8229</v>
      </c>
      <c r="C15" s="353">
        <v>28623</v>
      </c>
      <c r="D15" s="353">
        <v>4747</v>
      </c>
      <c r="E15" s="353">
        <v>100</v>
      </c>
      <c r="F15" s="353"/>
      <c r="G15" s="353">
        <v>6396</v>
      </c>
      <c r="H15" s="353">
        <v>26240</v>
      </c>
      <c r="I15" s="353">
        <v>2</v>
      </c>
      <c r="J15" s="353">
        <v>951</v>
      </c>
      <c r="K15" s="351"/>
      <c r="L15" s="351"/>
      <c r="M15" s="351"/>
      <c r="N15" s="351"/>
      <c r="O15" s="351"/>
      <c r="P15" s="351"/>
      <c r="Q15" s="351"/>
      <c r="R15" s="351"/>
      <c r="S15" s="351"/>
      <c r="T15" s="351"/>
      <c r="U15" s="351"/>
      <c r="V15" s="352"/>
      <c r="W15" s="352"/>
    </row>
    <row r="16" spans="1:27" s="341" customFormat="1" ht="12.75" customHeight="1" x14ac:dyDescent="0.2">
      <c r="A16" s="354">
        <v>2014</v>
      </c>
      <c r="B16" s="353">
        <v>9274</v>
      </c>
      <c r="C16" s="353">
        <v>32906</v>
      </c>
      <c r="D16" s="353">
        <v>5167</v>
      </c>
      <c r="E16" s="353">
        <v>113</v>
      </c>
      <c r="F16" s="356"/>
      <c r="G16" s="353">
        <v>6263</v>
      </c>
      <c r="H16" s="353">
        <v>25900</v>
      </c>
      <c r="I16" s="353">
        <v>1</v>
      </c>
      <c r="J16" s="353">
        <v>332</v>
      </c>
      <c r="K16" s="351"/>
      <c r="L16" s="351"/>
      <c r="M16" s="351"/>
      <c r="N16" s="351"/>
      <c r="O16" s="351"/>
      <c r="P16" s="351"/>
      <c r="Q16" s="351"/>
      <c r="R16" s="351"/>
      <c r="S16" s="351"/>
      <c r="T16" s="351"/>
      <c r="U16" s="351"/>
      <c r="V16" s="352"/>
      <c r="W16" s="352"/>
      <c r="X16" s="355"/>
    </row>
    <row r="17" spans="1:66" s="334" customFormat="1" ht="12.75" customHeight="1" x14ac:dyDescent="0.2">
      <c r="A17" s="354">
        <v>2015</v>
      </c>
      <c r="B17" s="353">
        <v>9706</v>
      </c>
      <c r="C17" s="353">
        <v>37917</v>
      </c>
      <c r="D17" s="353">
        <v>5286</v>
      </c>
      <c r="E17" s="353">
        <v>116</v>
      </c>
      <c r="F17" s="358"/>
      <c r="G17" s="353">
        <v>5976</v>
      </c>
      <c r="H17" s="353">
        <v>25694</v>
      </c>
      <c r="I17" s="353">
        <v>1</v>
      </c>
      <c r="J17" s="353">
        <v>359</v>
      </c>
      <c r="K17"/>
      <c r="L17" s="351"/>
      <c r="M17" s="351"/>
      <c r="N17" s="351"/>
      <c r="O17" s="351"/>
      <c r="P17" s="351"/>
      <c r="Q17" s="351"/>
      <c r="R17" s="357"/>
      <c r="T17" s="351"/>
      <c r="U17" s="351"/>
      <c r="V17" s="352"/>
      <c r="W17" s="352"/>
      <c r="X17" s="355"/>
      <c r="Z17" s="355"/>
    </row>
    <row r="18" spans="1:66" s="334" customFormat="1" ht="12.75" customHeight="1" x14ac:dyDescent="0.2">
      <c r="A18" s="354">
        <v>2016</v>
      </c>
      <c r="B18" s="353">
        <v>10793</v>
      </c>
      <c r="C18" s="353">
        <v>43442</v>
      </c>
      <c r="D18" s="353">
        <v>6482</v>
      </c>
      <c r="E18" s="353">
        <v>137</v>
      </c>
      <c r="F18" s="358"/>
      <c r="G18" s="353">
        <v>5741</v>
      </c>
      <c r="H18" s="353">
        <v>25471</v>
      </c>
      <c r="I18" s="353">
        <v>3</v>
      </c>
      <c r="J18" s="353">
        <v>309</v>
      </c>
      <c r="K18"/>
      <c r="L18" s="351"/>
      <c r="M18" s="351"/>
      <c r="N18" s="351"/>
      <c r="O18" s="351"/>
      <c r="P18" s="351"/>
      <c r="Q18" s="351"/>
      <c r="R18" s="340"/>
      <c r="T18" s="351"/>
      <c r="U18" s="351"/>
      <c r="V18" s="352"/>
      <c r="W18" s="352"/>
      <c r="X18" s="355"/>
      <c r="Z18" s="355"/>
    </row>
    <row r="19" spans="1:66" s="334" customFormat="1" ht="12.75" customHeight="1" x14ac:dyDescent="0.2">
      <c r="A19" s="354">
        <v>2017</v>
      </c>
      <c r="B19" s="353">
        <v>11713</v>
      </c>
      <c r="C19" s="353">
        <v>49947</v>
      </c>
      <c r="D19" s="353">
        <v>7356</v>
      </c>
      <c r="E19" s="353">
        <v>156</v>
      </c>
      <c r="F19" s="353"/>
      <c r="G19" s="353">
        <v>5510</v>
      </c>
      <c r="H19" s="353">
        <v>25302</v>
      </c>
      <c r="I19" s="353">
        <v>1</v>
      </c>
      <c r="J19" s="353">
        <v>293</v>
      </c>
      <c r="K19"/>
      <c r="L19" s="351"/>
      <c r="M19" s="351"/>
      <c r="N19" s="351"/>
      <c r="O19" s="351"/>
      <c r="P19" s="351"/>
      <c r="Q19" s="351"/>
      <c r="R19" s="359"/>
      <c r="T19" s="351"/>
      <c r="U19" s="351"/>
      <c r="V19" s="352"/>
      <c r="W19" s="352"/>
      <c r="X19" s="355"/>
      <c r="Z19" s="355"/>
    </row>
    <row r="20" spans="1:66" s="334" customFormat="1" ht="12.75" customHeight="1" x14ac:dyDescent="0.2">
      <c r="A20" s="360">
        <v>2018</v>
      </c>
      <c r="B20" s="361">
        <v>12399</v>
      </c>
      <c r="C20" s="361">
        <v>57136</v>
      </c>
      <c r="D20" s="361">
        <v>7856</v>
      </c>
      <c r="E20" s="361">
        <v>190</v>
      </c>
      <c r="F20" s="361"/>
      <c r="G20" s="361">
        <v>5593</v>
      </c>
      <c r="H20" s="361">
        <v>24785</v>
      </c>
      <c r="I20" s="361">
        <v>4</v>
      </c>
      <c r="J20" s="361">
        <v>345</v>
      </c>
      <c r="K20"/>
      <c r="L20" s="351"/>
      <c r="M20" s="351"/>
      <c r="N20" s="351"/>
      <c r="O20" s="351"/>
      <c r="P20" s="351"/>
      <c r="Q20" s="351"/>
      <c r="R20" s="340"/>
      <c r="T20" s="340"/>
      <c r="U20" s="340"/>
      <c r="V20" s="340"/>
      <c r="W20" s="340"/>
      <c r="X20" s="340"/>
      <c r="Y20" s="340"/>
      <c r="Z20" s="340"/>
      <c r="AA20" s="340"/>
      <c r="AB20" s="340"/>
      <c r="AC20" s="340"/>
      <c r="AD20" s="340"/>
      <c r="AE20" s="340"/>
      <c r="AF20" s="351"/>
      <c r="AG20" s="351"/>
      <c r="AH20" s="351"/>
      <c r="AI20" s="351"/>
      <c r="AK20" s="351"/>
      <c r="AM20" s="351"/>
      <c r="AN20" s="351"/>
      <c r="AO20" s="351"/>
      <c r="AP20" s="351"/>
      <c r="AQ20" s="351"/>
      <c r="AR20" s="351"/>
      <c r="AS20" s="351"/>
      <c r="AX20" s="351"/>
      <c r="AY20" s="351"/>
      <c r="AZ20" s="351"/>
      <c r="BA20" s="351"/>
      <c r="BB20" s="351"/>
      <c r="BC20" s="351"/>
      <c r="BD20" s="351"/>
      <c r="BE20" s="351"/>
      <c r="BF20" s="351"/>
      <c r="BG20" s="351"/>
      <c r="BJ20" s="352"/>
      <c r="BK20" s="352"/>
      <c r="BL20" s="355"/>
      <c r="BN20" s="355"/>
    </row>
    <row r="21" spans="1:66" ht="12.75" customHeight="1" x14ac:dyDescent="0.2">
      <c r="A21" s="352" t="s">
        <v>481</v>
      </c>
      <c r="B21" s="332"/>
      <c r="C21" s="332"/>
      <c r="D21" s="332"/>
      <c r="E21" s="332"/>
      <c r="F21" s="332"/>
      <c r="G21" s="332"/>
      <c r="H21" s="332"/>
      <c r="M21" s="351"/>
      <c r="N21" s="351"/>
      <c r="O21" s="351"/>
      <c r="P21" s="351"/>
      <c r="Q21" s="351"/>
      <c r="S21" s="334"/>
      <c r="T21" s="351"/>
      <c r="U21" s="351"/>
    </row>
    <row r="22" spans="1:66" ht="14.25" customHeight="1" x14ac:dyDescent="0.2">
      <c r="L22" s="351"/>
      <c r="M22" s="351"/>
      <c r="N22" s="351"/>
      <c r="O22" s="351"/>
      <c r="P22" s="351"/>
      <c r="Q22" s="351"/>
      <c r="S22" s="334"/>
      <c r="T22" s="351"/>
      <c r="U22" s="351"/>
    </row>
    <row r="23" spans="1:66" s="334" customFormat="1" ht="12.75" customHeight="1" x14ac:dyDescent="0.2">
      <c r="N23" s="340"/>
      <c r="O23" s="347"/>
      <c r="P23" s="347"/>
      <c r="Q23" s="347"/>
      <c r="R23" s="357"/>
      <c r="T23" s="342"/>
      <c r="U23" s="342"/>
    </row>
    <row r="24" spans="1:66" s="334" customFormat="1" ht="12.75" customHeight="1" x14ac:dyDescent="0.2">
      <c r="N24" s="340"/>
      <c r="O24" s="347"/>
      <c r="P24" s="347"/>
      <c r="Q24" s="347"/>
      <c r="R24" s="340"/>
      <c r="T24" s="351"/>
      <c r="U24" s="351"/>
      <c r="V24" s="352"/>
      <c r="W24" s="352"/>
      <c r="X24" s="352"/>
    </row>
    <row r="25" spans="1:66" ht="14.25" customHeight="1" x14ac:dyDescent="0.2">
      <c r="O25" s="347"/>
      <c r="P25" s="347"/>
      <c r="Q25" s="347"/>
      <c r="R25" s="359"/>
      <c r="S25" s="334"/>
    </row>
  </sheetData>
  <mergeCells count="2">
    <mergeCell ref="B7:E7"/>
    <mergeCell ref="G7:J7"/>
  </mergeCells>
  <pageMargins left="0.7" right="0.7" top="0.75" bottom="0.75" header="0.3" footer="0.3"/>
  <pageSetup paperSize="9" scale="80" fitToHeight="0" orientation="portrait" r:id="rId1"/>
  <headerFooter>
    <oddHeader>&amp;R&amp;"Arial,Fet"HUSBILAR</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35</vt:i4>
      </vt:variant>
    </vt:vector>
  </HeadingPairs>
  <TitlesOfParts>
    <vt:vector size="35" baseType="lpstr">
      <vt:lpstr>Fordon 2018</vt:lpstr>
      <vt:lpstr>Mer om statistiken</vt:lpstr>
      <vt:lpstr>Innehåll_Content</vt:lpstr>
      <vt:lpstr>PB Tab 1-2</vt:lpstr>
      <vt:lpstr>PB Tab 3-4</vt:lpstr>
      <vt:lpstr>PB Tab 5</vt:lpstr>
      <vt:lpstr>PB Tab 6 -7</vt:lpstr>
      <vt:lpstr>PB Tab 8</vt:lpstr>
      <vt:lpstr>PB Tab 9</vt:lpstr>
      <vt:lpstr>LB Tab 1-3</vt:lpstr>
      <vt:lpstr>LB Tab 4-5</vt:lpstr>
      <vt:lpstr>LB Tab 6-7</vt:lpstr>
      <vt:lpstr>LB Tab 8</vt:lpstr>
      <vt:lpstr>LB Tab 9-10</vt:lpstr>
      <vt:lpstr>BU Tab 1-3</vt:lpstr>
      <vt:lpstr>BU Tab 4-5</vt:lpstr>
      <vt:lpstr>MC Tab 1-2</vt:lpstr>
      <vt:lpstr>MC Tab 3-4</vt:lpstr>
      <vt:lpstr>MP Tab 1-2</vt:lpstr>
      <vt:lpstr>MP Tab 3</vt:lpstr>
      <vt:lpstr>TR Tab 1-2</vt:lpstr>
      <vt:lpstr>TR Tab 3-4</vt:lpstr>
      <vt:lpstr>TS Tab 1-2</vt:lpstr>
      <vt:lpstr>SL Tab 1-2</vt:lpstr>
      <vt:lpstr>SL Tab 3-4</vt:lpstr>
      <vt:lpstr>RS Tab 1</vt:lpstr>
      <vt:lpstr>RS Tab 2</vt:lpstr>
      <vt:lpstr>RS Tab 3</vt:lpstr>
      <vt:lpstr>RS Tab 4</vt:lpstr>
      <vt:lpstr>RS Tab 5</vt:lpstr>
      <vt:lpstr>RS Tab 6</vt:lpstr>
      <vt:lpstr>KÖ Tab 1 </vt:lpstr>
      <vt:lpstr>KÖ Tab 2</vt:lpstr>
      <vt:lpstr>KÖ Tab 3-4</vt:lpstr>
      <vt:lpstr>Teckenförklaringar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Annika</dc:creator>
  <cp:lastModifiedBy>Johan Landin</cp:lastModifiedBy>
  <cp:lastPrinted>2019-03-05T08:07:46Z</cp:lastPrinted>
  <dcterms:created xsi:type="dcterms:W3CDTF">2007-06-06T17:47:08Z</dcterms:created>
  <dcterms:modified xsi:type="dcterms:W3CDTF">2019-03-11T07:52:24Z</dcterms:modified>
</cp:coreProperties>
</file>