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06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ndre\Desktop\"/>
    </mc:Choice>
  </mc:AlternateContent>
  <bookViews>
    <workbookView xWindow="-15" yWindow="5820" windowWidth="21615" windowHeight="3915" tabRatio="785"/>
  </bookViews>
  <sheets>
    <sheet name="Titel" sheetId="47" r:id="rId1"/>
    <sheet name="Förord" sheetId="42" r:id="rId2"/>
    <sheet name="Innehåll_Content" sheetId="38" r:id="rId3"/>
    <sheet name="Teckenförklaring" sheetId="46" r:id="rId4"/>
    <sheet name="Tabell 2.1" sheetId="1" r:id="rId5"/>
    <sheet name="Tabell 2.2" sheetId="2" r:id="rId6"/>
    <sheet name="Tabell 2.3 " sheetId="4" r:id="rId7"/>
    <sheet name="Tabell 2.4" sheetId="5" r:id="rId8"/>
    <sheet name="Tabell 2.5" sheetId="6" r:id="rId9"/>
    <sheet name="Tabell 2.6" sheetId="7" r:id="rId10"/>
    <sheet name="Tabell 2.7" sheetId="9" r:id="rId11"/>
    <sheet name="Tabell 2.8" sheetId="10" r:id="rId12"/>
    <sheet name="Tabell 2.9" sheetId="12" r:id="rId13"/>
    <sheet name="Tabell 2.10" sheetId="13" r:id="rId14"/>
    <sheet name="Tabell 2.11" sheetId="14" r:id="rId15"/>
    <sheet name="Tabell 3.1 " sheetId="15" r:id="rId16"/>
    <sheet name="Tabell 4.1" sheetId="18" r:id="rId17"/>
    <sheet name="Tabell 4.2" sheetId="20" r:id="rId18"/>
    <sheet name="Tabell 4.3" sheetId="22" r:id="rId19"/>
    <sheet name="Tabell 4.4" sheetId="23" r:id="rId20"/>
    <sheet name="Tabell 5.3" sheetId="26" r:id="rId21"/>
    <sheet name="Tabell 6.1" sheetId="27" r:id="rId22"/>
    <sheet name="Tabell 6.3" sheetId="30" r:id="rId23"/>
    <sheet name="Tabell 6.4 " sheetId="31" r:id="rId24"/>
    <sheet name="Tabell 7.1" sheetId="35" r:id="rId25"/>
    <sheet name="Tabell 7.2" sheetId="36" r:id="rId26"/>
    <sheet name="Tabell 7.3" sheetId="37" r:id="rId27"/>
  </sheets>
  <externalReferences>
    <externalReference r:id="rId28"/>
    <externalReference r:id="rId29"/>
  </externalReferences>
  <definedNames>
    <definedName name="_ftn1" localSheetId="9">'Tabell 2.6'!#REF!</definedName>
    <definedName name="_ftn1" localSheetId="16">'Tabell 4.1'!#REF!</definedName>
    <definedName name="_ftn1" localSheetId="21">'Tabell 6.1'!#REF!</definedName>
    <definedName name="_ftn1" localSheetId="26">'Tabell 7.3'!#REF!</definedName>
    <definedName name="_ftn1" localSheetId="3">Teckenförklaring!#REF!</definedName>
    <definedName name="_ftnref1" localSheetId="16">'Tabell 4.1'!#REF!</definedName>
    <definedName name="Excel_BuiltIn__FilterDatabase_1" localSheetId="0">'[1]RSK-Tabell 1_2011'!#REF!</definedName>
    <definedName name="Excel_BuiltIn__FilterDatabase_1">'[2]RSK-Tabell 1_2012'!#REF!</definedName>
    <definedName name="Excel_BuiltIn__FilterDatabase_4">#REF!</definedName>
    <definedName name="Excel_BuiltIn_Print_Titles_4">#REF!</definedName>
    <definedName name="_xlnm.Print_Area" localSheetId="1">Förord!$A:$A</definedName>
    <definedName name="_xlnm.Print_Area" localSheetId="2">Innehåll_Content!$A:$K</definedName>
    <definedName name="_xlnm.Print_Area" localSheetId="4">'Tabell 2.1'!$A$1:$F$29</definedName>
    <definedName name="_xlnm.Print_Area" localSheetId="13">'Tabell 2.10'!$A$1:$U$12</definedName>
    <definedName name="_xlnm.Print_Area" localSheetId="14">'Tabell 2.11'!$A$1:$U$12</definedName>
    <definedName name="_xlnm.Print_Area" localSheetId="5">'Tabell 2.2'!$A$1:$T$12</definedName>
    <definedName name="_xlnm.Print_Area" localSheetId="6">'Tabell 2.3 '!$A$1:$U$18</definedName>
    <definedName name="_xlnm.Print_Area" localSheetId="7">'Tabell 2.4'!$B$1:$T$13</definedName>
    <definedName name="_xlnm.Print_Area" localSheetId="8">'Tabell 2.5'!$A$1:$U$12</definedName>
    <definedName name="_xlnm.Print_Area" localSheetId="9">'Tabell 2.6'!$A$1:$U$11</definedName>
    <definedName name="_xlnm.Print_Area" localSheetId="10">'Tabell 2.7'!$A$1:$W$21</definedName>
    <definedName name="_xlnm.Print_Area" localSheetId="11">'Tabell 2.8'!$A$1:$T$11</definedName>
    <definedName name="_xlnm.Print_Area" localSheetId="12">'Tabell 2.9'!$A$1:$U$13</definedName>
    <definedName name="_xlnm.Print_Area" localSheetId="15">'Tabell 3.1 '!$A$1:$P$15</definedName>
    <definedName name="_xlnm.Print_Area" localSheetId="16">'Tabell 4.1'!$A$1:$K$16</definedName>
    <definedName name="_xlnm.Print_Area" localSheetId="17">'Tabell 4.2'!$A$1:$K$16</definedName>
    <definedName name="_xlnm.Print_Area" localSheetId="18">'Tabell 4.3'!$A$1:$I$15</definedName>
    <definedName name="_xlnm.Print_Area" localSheetId="19">'Tabell 4.4'!$A$1:$I$15</definedName>
    <definedName name="_xlnm.Print_Area" localSheetId="20">'Tabell 5.3'!$A$1:$P$13</definedName>
    <definedName name="_xlnm.Print_Area" localSheetId="21">'Tabell 6.1'!$A$1:$J$14</definedName>
    <definedName name="_xlnm.Print_Area" localSheetId="22">'Tabell 6.3'!$A$1:$J$15</definedName>
    <definedName name="_xlnm.Print_Area" localSheetId="23">'Tabell 6.4 '!$A$1:$N$13</definedName>
    <definedName name="_xlnm.Print_Area" localSheetId="24">'Tabell 7.1'!$A$1:$K$16</definedName>
    <definedName name="_xlnm.Print_Area" localSheetId="25">'Tabell 7.2'!$A$1:$L$14</definedName>
    <definedName name="_xlnm.Print_Area" localSheetId="26">'Tabell 7.3'!$A$1:$L$17</definedName>
    <definedName name="_xlnm.Print_Area" localSheetId="3">Teckenförklaring!#REF!</definedName>
  </definedNames>
  <calcPr calcId="171027"/>
</workbook>
</file>

<file path=xl/calcChain.xml><?xml version="1.0" encoding="utf-8"?>
<calcChain xmlns="http://schemas.openxmlformats.org/spreadsheetml/2006/main">
  <c r="U6" i="14" l="1"/>
  <c r="U9" i="14"/>
  <c r="J10" i="37"/>
  <c r="J9" i="37"/>
  <c r="J8" i="37"/>
  <c r="J7" i="37"/>
  <c r="J6" i="37"/>
  <c r="J5" i="37"/>
  <c r="G5" i="14"/>
  <c r="G4" i="14"/>
  <c r="G6" i="14" s="1"/>
  <c r="W15" i="9"/>
</calcChain>
</file>

<file path=xl/sharedStrings.xml><?xml version="1.0" encoding="utf-8"?>
<sst xmlns="http://schemas.openxmlformats.org/spreadsheetml/2006/main" count="459" uniqueCount="308">
  <si>
    <t>Export/import</t>
  </si>
  <si>
    <t>Total export</t>
  </si>
  <si>
    <t>Total import</t>
  </si>
  <si>
    <t>Näringsgren</t>
  </si>
  <si>
    <t>Totalt</t>
  </si>
  <si>
    <t>-</t>
  </si>
  <si>
    <t>Televerksamhet totalt</t>
  </si>
  <si>
    <t>Män</t>
  </si>
  <si>
    <t>Kvinnor</t>
  </si>
  <si>
    <t>Typ av tjänst</t>
  </si>
  <si>
    <t>- nationell trafik</t>
  </si>
  <si>
    <t>- till utlandet</t>
  </si>
  <si>
    <t>- till mobiltelefon</t>
  </si>
  <si>
    <t>Typ av abonnemang</t>
  </si>
  <si>
    <t>Mobila tjänster</t>
  </si>
  <si>
    <t>Övriga rörelseintäkter</t>
  </si>
  <si>
    <t>Ofördelad post</t>
  </si>
  <si>
    <t>Kostnadsslag</t>
  </si>
  <si>
    <t>Varor och material</t>
  </si>
  <si>
    <t>Främmande arbete (anlitade underentreprenörer, -konsulter)</t>
  </si>
  <si>
    <t>Kostnader för samtrafiktjänster</t>
  </si>
  <si>
    <t>Summa rörelsekostnader:</t>
  </si>
  <si>
    <t xml:space="preserve">Totalt </t>
  </si>
  <si>
    <t>Juridisk form</t>
  </si>
  <si>
    <t>Aktiebolag</t>
  </si>
  <si>
    <t>Handels-/kommanditbolag</t>
  </si>
  <si>
    <t>Ekonomiska föreningar</t>
  </si>
  <si>
    <t>Övrigt</t>
  </si>
  <si>
    <t>Källa: SCBs Företagsdatabas, FDB.</t>
  </si>
  <si>
    <t>Enskilda näringsidkare</t>
  </si>
  <si>
    <t>Population, antal</t>
  </si>
  <si>
    <t>Urval, antal, utsända</t>
  </si>
  <si>
    <t>Svarande, %</t>
  </si>
  <si>
    <t>Svarande, antal</t>
  </si>
  <si>
    <t xml:space="preserve"> </t>
  </si>
  <si>
    <t>Andra datorer och datorstyrd utrustning</t>
  </si>
  <si>
    <t>Övriga investeringar</t>
  </si>
  <si>
    <t>Summa investeringar</t>
  </si>
  <si>
    <t>- till mobilnät</t>
  </si>
  <si>
    <t>- till fasta nätet</t>
  </si>
  <si>
    <t>Ej särredovisade intäkter</t>
  </si>
  <si>
    <t>Från andra källor</t>
  </si>
  <si>
    <t>Totalt årsanställda</t>
  </si>
  <si>
    <t>Nettoomsättning</t>
  </si>
  <si>
    <t>1)  Avser företag med minst 50 procent av omsättningen inom respektive kategori</t>
  </si>
  <si>
    <t>Utgående samtal från mobiltelefon</t>
  </si>
  <si>
    <t>Trafikminuter per abonnemang</t>
  </si>
  <si>
    <t>Heltid</t>
  </si>
  <si>
    <t xml:space="preserve">Deltid   </t>
  </si>
  <si>
    <t xml:space="preserve">Totalt      </t>
  </si>
  <si>
    <t>Enterprises by group of economic activity and enterprise size</t>
  </si>
  <si>
    <t>Number of employees at full time/part time</t>
  </si>
  <si>
    <t>Mobila tjänster samtal</t>
  </si>
  <si>
    <t>användbara uppgifter hämtats från bokslut, SRU och Moms.</t>
  </si>
  <si>
    <t xml:space="preserve"> - varav program och systemvaror till datorer</t>
  </si>
  <si>
    <t>Fasta telefonitjänster</t>
  </si>
  <si>
    <t>Summa omsättning</t>
  </si>
  <si>
    <t xml:space="preserve">                   Företagsstorlek, medeltal anställda</t>
  </si>
  <si>
    <t>- varav försäljning till företag</t>
  </si>
  <si>
    <t>Export:</t>
  </si>
  <si>
    <t>Import:</t>
  </si>
  <si>
    <t xml:space="preserve">            Företagsstorlek efter antal anställda</t>
  </si>
  <si>
    <t>Tabell 4.4 Antal anställda på heltid/deltid 31 december</t>
  </si>
  <si>
    <t>- internet över fast nät</t>
  </si>
  <si>
    <t>Uthyrda teleförbindelser</t>
  </si>
  <si>
    <t>Löner och sociala avgifter</t>
  </si>
  <si>
    <t>Övriga tele- och nättjänster</t>
  </si>
  <si>
    <t xml:space="preserve">           Företagsstorlek, antal anställda</t>
  </si>
  <si>
    <t xml:space="preserve">                          Företagsstorlek, antal anställda</t>
  </si>
  <si>
    <t>Tabell 4.2 Medelantal anställda efter näringsgren och</t>
  </si>
  <si>
    <t xml:space="preserve">    Företagsstorlek, antal årspersoner</t>
  </si>
  <si>
    <t>Antal från mobil utgående SMS*</t>
  </si>
  <si>
    <t>Antal från mobil utgående MMS**</t>
  </si>
  <si>
    <t xml:space="preserve">  *  Short Message Service         **  Multimedia Messaging Service</t>
  </si>
  <si>
    <t>Företagsstorlek, medeltal anställda</t>
  </si>
  <si>
    <r>
      <t>Fasta teletjänster</t>
    </r>
    <r>
      <rPr>
        <vertAlign val="superscript"/>
        <sz val="10"/>
        <rFont val="Arial"/>
        <family val="2"/>
      </rPr>
      <t>1</t>
    </r>
  </si>
  <si>
    <r>
      <t>Mobila teletjänster</t>
    </r>
    <r>
      <rPr>
        <vertAlign val="superscript"/>
        <sz val="10"/>
        <rFont val="Arial"/>
        <family val="2"/>
      </rPr>
      <t>1</t>
    </r>
  </si>
  <si>
    <r>
      <t>Internet</t>
    </r>
    <r>
      <rPr>
        <vertAlign val="superscript"/>
        <sz val="10"/>
        <rFont val="Arial"/>
        <family val="2"/>
      </rPr>
      <t>1</t>
    </r>
  </si>
  <si>
    <t>SNI 2007</t>
  </si>
  <si>
    <t>61.100</t>
  </si>
  <si>
    <t>61.200</t>
  </si>
  <si>
    <t>Trådlös telekommunikation</t>
  </si>
  <si>
    <t>Trådbunden telekommunikation</t>
  </si>
  <si>
    <t>61.300</t>
  </si>
  <si>
    <t>Telekommunikation via satellit</t>
  </si>
  <si>
    <t>Ej 61</t>
  </si>
  <si>
    <t>- övrigt</t>
  </si>
  <si>
    <t>- varav UMTS och CDMA 2000</t>
  </si>
  <si>
    <t>Annan telekommunikation</t>
  </si>
  <si>
    <t>61.900</t>
  </si>
  <si>
    <t>Tabell 2.1</t>
  </si>
  <si>
    <t>Tabell 2.2</t>
  </si>
  <si>
    <t xml:space="preserve">Tabell 2.3 </t>
  </si>
  <si>
    <t xml:space="preserve">Tabell 2.4 </t>
  </si>
  <si>
    <t xml:space="preserve">Tabell 2.5 </t>
  </si>
  <si>
    <t xml:space="preserve">Tabell 2.6 </t>
  </si>
  <si>
    <t xml:space="preserve">Tabell 2.7  </t>
  </si>
  <si>
    <t xml:space="preserve">Tabell 2.8 </t>
  </si>
  <si>
    <t xml:space="preserve">Tabell 2.9 </t>
  </si>
  <si>
    <t xml:space="preserve">Tabell 2.10 </t>
  </si>
  <si>
    <t xml:space="preserve">Tabell 2.11 </t>
  </si>
  <si>
    <t xml:space="preserve">Tabell 3.1 </t>
  </si>
  <si>
    <t xml:space="preserve">Tabell 4.1 </t>
  </si>
  <si>
    <t xml:space="preserve">Tabell 4.2 </t>
  </si>
  <si>
    <t xml:space="preserve">Tabell 4.3 </t>
  </si>
  <si>
    <t xml:space="preserve">Tabell 4.4 </t>
  </si>
  <si>
    <t>Antal anställda på heltid/deltid 31 december</t>
  </si>
  <si>
    <t xml:space="preserve">Tabell 5.3 </t>
  </si>
  <si>
    <t xml:space="preserve">Tabell 6.1 </t>
  </si>
  <si>
    <t xml:space="preserve">Tabell 6.3 </t>
  </si>
  <si>
    <t xml:space="preserve">Tabell 6.4 </t>
  </si>
  <si>
    <t xml:space="preserve">Tabell 7.1 </t>
  </si>
  <si>
    <t xml:space="preserve">Tabell 7.2 </t>
  </si>
  <si>
    <t xml:space="preserve">Tabell 7.3 </t>
  </si>
  <si>
    <t>Källa/Source: Trafikanalys, SCB, PTS</t>
  </si>
  <si>
    <t>Kontaktperson:</t>
  </si>
  <si>
    <t>Andreas Holmström</t>
  </si>
  <si>
    <t>Förord</t>
  </si>
  <si>
    <t>Trafikanalys</t>
  </si>
  <si>
    <t>tel: 010-414 42 13, e-post: andreas.holmstrom@trafa.se</t>
  </si>
  <si>
    <t>Tabellerna 7.1–7.3 redogör för omfattning och målpopulation för undersökningen.</t>
  </si>
  <si>
    <t>Tabell 4.3 Antal anställda fördelade på kön</t>
  </si>
  <si>
    <t>Number of employees, by sex, year persons</t>
  </si>
  <si>
    <t>Antal anställda fördelade på kön</t>
  </si>
  <si>
    <t>10–19</t>
  </si>
  <si>
    <t>0–19</t>
  </si>
  <si>
    <t xml:space="preserve">      50–</t>
  </si>
  <si>
    <t xml:space="preserve">    20–49       </t>
  </si>
  <si>
    <t>20–49</t>
  </si>
  <si>
    <t>1–9</t>
  </si>
  <si>
    <t>50–</t>
  </si>
  <si>
    <t>Teckenförklaring</t>
  </si>
  <si>
    <t>Explanation of symbols</t>
  </si>
  <si>
    <t>.</t>
  </si>
  <si>
    <t>uppgift kan inte förekomma</t>
  </si>
  <si>
    <t>not applicable</t>
  </si>
  <si>
    <t>..</t>
  </si>
  <si>
    <t>uppgift inte tillgänglig eller alltför osäker för att anges</t>
  </si>
  <si>
    <t>data not available</t>
  </si>
  <si>
    <t>–</t>
  </si>
  <si>
    <t>noll</t>
  </si>
  <si>
    <t>zero</t>
  </si>
  <si>
    <t>mindre än hälften av enheten, men större än noll</t>
  </si>
  <si>
    <t>less than half of unit used, but more than zero</t>
  </si>
  <si>
    <t>k</t>
  </si>
  <si>
    <t>korrigerad uppgift</t>
  </si>
  <si>
    <t>corrected figure</t>
  </si>
  <si>
    <t>r</t>
  </si>
  <si>
    <t>reviderad uppgift</t>
  </si>
  <si>
    <t>revised figure</t>
  </si>
  <si>
    <t>Omsättning i miljoner kronor</t>
  </si>
  <si>
    <t xml:space="preserve">    * Omsättning både i slutkunds- och grossistledet ingår</t>
  </si>
  <si>
    <t>Televerksamhet ingår i Sveriges Officiella Statistik. Trafikanalys publicerar årligen tabeller och figurer som beskriver den svenska telemarknaden. Uppgifterna till statistiken samlas årligen in via ett samarbete mellan Trafikanalys, Post- och telestyrelsen (PTS) och Statistiska centralbyrån (SCB). Syftet med detta samarbete är att minska uppgiftlämnarbördan för företag inom telemarknaden.</t>
  </si>
  <si>
    <t>Rörelseöverskott</t>
  </si>
  <si>
    <t>Förädlingsvärde</t>
  </si>
  <si>
    <t>För räkenskapsåren 1996–2005 publicerades årligen en rapport om svensk telemarknad. Efter det beslutades det att endast publicera de tabeller och figurer som fanns med i rapporten. Numrering av tabeller och figurer som finns i det här Exceldokumentet motsvarar därför de tabeller och figurer som fanns med i publikationen för Televerksamhet 2005, som går att hämta på följande sida:</t>
  </si>
  <si>
    <t>http://www.trafa.se/globalassets/sika/sika-statistik/ss_2006_18.pdf</t>
  </si>
  <si>
    <t>Table 4.2 Average number of employees by group of economic activity and</t>
  </si>
  <si>
    <t>Table 4.3 Number of employees, by sex, year persons</t>
  </si>
  <si>
    <t>Table 4.4 Number of employees at full time/part time</t>
  </si>
  <si>
    <t>Table 7.1 Enterprises by group of economic activity and enterprise size</t>
  </si>
  <si>
    <t>Televerksamhet 2016</t>
  </si>
  <si>
    <t>Telecommunications 2016</t>
  </si>
  <si>
    <t>Publiceringsdatum: 19 juni 2017</t>
  </si>
  <si>
    <t>Public telephone services: breakdown of volume by type of service 2000–2016, millions of traffic minutes</t>
  </si>
  <si>
    <t>Mobiltelefoni: fördelning av trafikminuter efter typ av tjänst 1999–2016, miljoner minuter</t>
  </si>
  <si>
    <t xml:space="preserve">Mobile telephone services: breakdown of volume by type of service 1999–2016, millions of traffic minutes </t>
  </si>
  <si>
    <t>Omsättning efter näringsgren 1998–2016, miljoner kronor</t>
  </si>
  <si>
    <t>Turnover by group of economic activity 1998–2016, SEK millions</t>
  </si>
  <si>
    <t>Omsättning fördelad på intäktsslag 1999–2016, miljoner kr</t>
  </si>
  <si>
    <t>Breakdown of turnover by type of income 1999–2016, SEK Millions</t>
  </si>
  <si>
    <t>Rörelsekostnader, efter näringsgren 1999–2016, miljoner kronor</t>
  </si>
  <si>
    <t>Operating costs by group of economic activity 1999–2016, SEK Millions</t>
  </si>
  <si>
    <t>Rörelseöverskott 1999–2016, miljoner kronor</t>
  </si>
  <si>
    <t>Gross operating profit 1999–2016, SEK Millions</t>
  </si>
  <si>
    <t xml:space="preserve">Förädlingsvärde 1999–2016, miljoner kronor </t>
  </si>
  <si>
    <t>Gross value added 1999–2016, SEK Millions</t>
  </si>
  <si>
    <t>Export och import av televerksamhetstjänster 1999–2016, miljoner kronor</t>
  </si>
  <si>
    <t xml:space="preserve">Export and import of telecommunication services 1999–2016, SEK millions </t>
  </si>
  <si>
    <t>Investeringar i teleutrustning 2003–2016, miljoner kronor</t>
  </si>
  <si>
    <t>Investments in telecommunications 2003–2016, SEK Millions</t>
  </si>
  <si>
    <t>Antal företag 2016 efter näringsgren och företagsstorlek</t>
  </si>
  <si>
    <t>Number of enterprises 2016 by group of economic activity and enterprise size</t>
  </si>
  <si>
    <t>Medelantal anställda efter näringsgren och företagsstorlek 2016, årsanställda</t>
  </si>
  <si>
    <t>Average number of employees by group of economic activity and enterprise size 2016, year persons</t>
  </si>
  <si>
    <t>Mobiltelefoni: fördelning av antal samtal efter typ av tjänst 2004–2016, miljoner</t>
  </si>
  <si>
    <t>Mobile telephone services: breakdown of volume by type of service 2004–2016, millions</t>
  </si>
  <si>
    <t>Rörelsekostnader, fördelade efter kostnadsslag 2005–2016, miljoner kronor</t>
  </si>
  <si>
    <t>Breakdown of operating costs by type of costs 2005–2016, SEK Millions</t>
  </si>
  <si>
    <t>Number of enterprises by legal form and enterprise size 2016</t>
  </si>
  <si>
    <t>Population, urval och svarsfrekvens 2016</t>
  </si>
  <si>
    <t>Population, sample size and response rate 2016</t>
  </si>
  <si>
    <t>Table 2.4 Public telephone services: breakdown of volume by type of service 2000–2016, millions of traffic minutes</t>
  </si>
  <si>
    <t>Tabell 2.5 Mobiltelefoni: fördelning av trafikminuter efter typ av tjänst 1999–2016, miljoner minuter</t>
  </si>
  <si>
    <t>Table 2.5 Mobile telephone services: breakdown of volume by type of service 1999–2016, millions of traffic minutes</t>
  </si>
  <si>
    <t>Tabell 2.6 Omsättning* efter näringsgren 1998–2016, miljoner kronor</t>
  </si>
  <si>
    <t>Table 2.6 Turnover by group of economic activity 1998–2016, SEK millions</t>
  </si>
  <si>
    <t>Tabell 2.7  Omsättning fördelad på intäktsslag 1999–2016, miljoner kr</t>
  </si>
  <si>
    <t>Table 2.7 Breakdown of turnover by type of income 1999–2016, SEK millions</t>
  </si>
  <si>
    <t>Tabell 2.8 Rörelsekostnader, efter näringsgren 1999–2016, miljoner kronor</t>
  </si>
  <si>
    <t>Table 2.8 Operating costs by group of economic activity 1999–2016, SEK Millions</t>
  </si>
  <si>
    <t>Tabell 2.9 Rörelseöverskott 1999–2016, miljoner kronor</t>
  </si>
  <si>
    <t>Table 2.9 Gross operating profit 1999–2016, SEK Millions</t>
  </si>
  <si>
    <t xml:space="preserve">Tabell 2.10 Förädlingsvärde 1999–2016, miljoner kronor </t>
  </si>
  <si>
    <t>Table 2.10 Gross value added 1999–2016, SEK Millions</t>
  </si>
  <si>
    <t>Därav företag 2016</t>
  </si>
  <si>
    <t>0-9</t>
  </si>
  <si>
    <t xml:space="preserve">        10-19        20-49         50-</t>
  </si>
  <si>
    <t>Tabell 4.1 Antal företag 2016 efter näringsgren och företagsstorlek</t>
  </si>
  <si>
    <t>Table 4.1 Number of enterprises 2016 by group of economic activity and enterprise size</t>
  </si>
  <si>
    <t>företagsstorlek 2016, årsanställda</t>
  </si>
  <si>
    <t>enterprise size 2016, year persons</t>
  </si>
  <si>
    <t>-varav företag 2016</t>
  </si>
  <si>
    <t>0-19</t>
  </si>
  <si>
    <t>20 - 49</t>
  </si>
  <si>
    <t xml:space="preserve">     50-</t>
  </si>
  <si>
    <t>Tabell 6.1 Omsättning 2016 fördelad efter näringsgren och</t>
  </si>
  <si>
    <t xml:space="preserve">    50-</t>
  </si>
  <si>
    <t>Tabell 6.4 Rörelsekostnader, fördelade efter kostnadsslag 2005–2016, miljoner kronor</t>
  </si>
  <si>
    <t>Table 6.4 Breakdown of operating costs by type of costs 2005–2016, SEK Millions</t>
  </si>
  <si>
    <t>Per årsanställd 2016, tkr</t>
  </si>
  <si>
    <t>1 - 9</t>
  </si>
  <si>
    <t>10-19</t>
  </si>
  <si>
    <t>20-49</t>
  </si>
  <si>
    <t>50-</t>
  </si>
  <si>
    <t>företagsstorlek och juridisk form 2016</t>
  </si>
  <si>
    <t>Table 7.2 Number of enterprises by legal form and enterprise size 2016</t>
  </si>
  <si>
    <t>Tabell 7.3 Population, urval och svarsfrekvens 2016</t>
  </si>
  <si>
    <t>Table 7.3 Population, sample size and response rate 2016</t>
  </si>
  <si>
    <t xml:space="preserve">Tabell 2.11 Export och import av televerksamhetstjänster 1999–2016, miljoner kronor </t>
  </si>
  <si>
    <t xml:space="preserve">Table 2.11 Export and import of telecommunication services 1999–2016, SEK millions </t>
  </si>
  <si>
    <t>Tabell 3.1 Investeringar i teleutrustning 2003–2016, miljoner kronor</t>
  </si>
  <si>
    <t>Table 3.1 Investments in telecommunications 2003–2016, SEK Millions</t>
  </si>
  <si>
    <t xml:space="preserve">                                                          Statistik 2017:24         </t>
  </si>
  <si>
    <t>Tabell 5.3 Mobiltelefoni: fördelning av antal samtal efter typ av tjänst  2004–2016, miljoner</t>
  </si>
  <si>
    <t>Table 5.3 Mobile telephone services: breakdown of volume by type of service 2004–2016, millions</t>
  </si>
  <si>
    <t>företagsstorlek samt totalt 2015, miljoner kronor</t>
  </si>
  <si>
    <t>Table 6.1 Turnover 2016 by group of economic activity and size and total 2015, SEK Millions</t>
  </si>
  <si>
    <t>Omsättning 2016 fördelad efter näringsgren och företagsstorlek samt totalt 2015, miljoner kronor</t>
  </si>
  <si>
    <t>Turnover 2016 by group of economic activity and size and total 2015, SEK Millions</t>
  </si>
  <si>
    <t>Tabell 6.3 Rörelsekostnader, efter näringsgren och företagsstorlek 2016</t>
  </si>
  <si>
    <t>samt totalt 2015, miljoner kronor</t>
  </si>
  <si>
    <t>Table 6.3 Operating costs by group of economic activity and enterprise size 2016</t>
  </si>
  <si>
    <t>and total 2015, SEK Millions</t>
  </si>
  <si>
    <t>Rörelsekostnader, efter näringsgren och företagsstorlek 2016 samt totalt 2015, miljoner kronor</t>
  </si>
  <si>
    <t>Operating costs by group of economic activity and enterprise size 2016 and total 2015, SEK Millions</t>
  </si>
  <si>
    <t>- varav aktiva kontantkort</t>
  </si>
  <si>
    <t>* Företag i andra branscher än inom 61 för SNI2007 som anmält att de avser bedriva telekomverksamhet</t>
  </si>
  <si>
    <t>* Omsättning både i slutkunds- och grossistledet ingår</t>
  </si>
  <si>
    <t>Näringsgren*</t>
  </si>
  <si>
    <t>Totalt efter näringsgren* 2016</t>
  </si>
  <si>
    <t>Totalt efter näringsgren* 2015</t>
  </si>
  <si>
    <t xml:space="preserve">Table 2.3 Number of subscriptions per December 31 1999–2016, thousands </t>
  </si>
  <si>
    <t>Antal abonnemang per 31 december 1999–2016, 1000-tal</t>
  </si>
  <si>
    <t xml:space="preserve">Number of subscriptions per December 31 1999–2016, thousands </t>
  </si>
  <si>
    <t>Tabell 2.3 Antal abonnemang per 31 december 1999–2016, 1000-tal</t>
  </si>
  <si>
    <t>Table 2.2 Number of employees by group of economic activity 1999–2016, year persons</t>
  </si>
  <si>
    <t>Antal anställda efter näringsgren 1999–2016 i årspersoner</t>
  </si>
  <si>
    <t>Number of employees by group of economic activity 1999–2016, year persons</t>
  </si>
  <si>
    <t>Abonnemang fast telefoni</t>
  </si>
  <si>
    <t>Företag i andra branscher *</t>
  </si>
  <si>
    <t>Annan telekomverksamhet</t>
  </si>
  <si>
    <t>- varav LTE</t>
  </si>
  <si>
    <t xml:space="preserve">- varav PSTN ** </t>
  </si>
  <si>
    <t>- varav ISDN ***</t>
  </si>
  <si>
    <t>- varav IP-telefoni</t>
  </si>
  <si>
    <t>Tabell 2.4 Fast telefoni: fördelning av trafikminuter efter typ av tjänst 2000–2016, miljoner minuter</t>
  </si>
  <si>
    <t>a) Telefoni- och datatjänster (fast och mobil)</t>
  </si>
  <si>
    <t>b) Andra varor och tjänster</t>
  </si>
  <si>
    <t>Nätkapacitetsverksamhet (inklusive passiv och aktiv utrustning)</t>
  </si>
  <si>
    <t xml:space="preserve">  - varav LTE</t>
  </si>
  <si>
    <t xml:space="preserve">  - varav UMTS</t>
  </si>
  <si>
    <t>Fast telefoniverksamhet</t>
  </si>
  <si>
    <t>Mobil telefoniverksamhet</t>
  </si>
  <si>
    <t>Tabell 7.2 Antal företag inom televerksamhet (SNI 61) efter</t>
  </si>
  <si>
    <t>Företag i andra branscher**</t>
  </si>
  <si>
    <t>** Företag i andra branscher som anmält att de avser bedriva telekomverksamhet</t>
  </si>
  <si>
    <t>Tabell 7.1 Antal företag inom televerksamhet efter näringsgren och företagsstorlek *</t>
  </si>
  <si>
    <r>
      <t>Radio- och tv-utsändning</t>
    </r>
    <r>
      <rPr>
        <vertAlign val="superscript"/>
        <sz val="10"/>
        <rFont val="Arial"/>
        <family val="2"/>
      </rPr>
      <t xml:space="preserve">1 </t>
    </r>
  </si>
  <si>
    <t>Tabell 2.2 Antal anställda efter näringsgrenen 1999–2016 i årspersoner</t>
  </si>
  <si>
    <t>Näringsgren **</t>
  </si>
  <si>
    <t>Radio- och tv-utsändningstjänster</t>
  </si>
  <si>
    <t>- annan telekomverksamhet</t>
  </si>
  <si>
    <t>- radio- och tv-utsändningstjänster</t>
  </si>
  <si>
    <t>* Företaget med verksamhet inom flera SNI 2007 kategoriseras efter SNI 2007 där de har högst intäkter</t>
  </si>
  <si>
    <t>http://statistik.pts.se/pts2016/</t>
  </si>
  <si>
    <t>Varje år ger även PTS en rapport som belyser den svenska telemarknaden. För att minska uppgiftslämnarbördan sker gemensam datainsamling till den rapporten och de tabeller och figurer som finns i denna publikation. Där finns en mer utförlig beskrivning av begrepp och termer som används i denna publikation. PTS rapport Svensk telekommarknad och statistik finns att hämta på följande sida:</t>
  </si>
  <si>
    <t>Tabellerna 2.1–2.11 redovisar för svensk telemarknads utveckling.</t>
  </si>
  <si>
    <t xml:space="preserve">Tabell 3.1 beskriver svensk telemarknads infrastruktur. </t>
  </si>
  <si>
    <t xml:space="preserve">Tabellerna 4.1–4.4 beskriver operatörernas sammansättning och struktur. </t>
  </si>
  <si>
    <t>Tabellerna 5.3 redogörs för volymen av teletrafik för mobiltelefoni på den svenska marknaden räknat
i antal trafikminuter.</t>
  </si>
  <si>
    <t>Tabellerna 6.1, 6.3–6.4 redogör för svensk telemarknads ekonomiska ställning.</t>
  </si>
  <si>
    <t>Tabell 2.1 Antal företag som PTS datainsamling för Svensk telemarknad skickats ut till 1994–2016</t>
  </si>
  <si>
    <t>Table 2.1 Number of enterprises that PTS data collection for Swedish telecommunications market were sent out to 1994–2016</t>
  </si>
  <si>
    <t>Antal företag som PTS datainsamling för Svensk telemarknad skickats ut till 1994–2016</t>
  </si>
  <si>
    <t>Number of enterprises that PTS data collection for Swedish telecommunications market were sent out to 1994–2016</t>
  </si>
  <si>
    <t>* Företagen är kategoriserade på det område där företaget har högst intäkter inom televerksamhet enligt tabell 2.7</t>
  </si>
  <si>
    <t>** Företagen är kategoriserade på det område där företaget har högst intäkter inom televerksamhet enligt tabell 2.7</t>
  </si>
  <si>
    <t>*** Fasta teletjänster via digitalt flertjänstnät    **** Internetabonnemang avser både fast bredbandsanslutning och mobil bredbandsanslutning</t>
  </si>
  <si>
    <t>***** Aktiva kontantkort, UMTS/CDMA 2000 och LTE är delvis överlappande</t>
  </si>
  <si>
    <t>Internetabonnemang ****</t>
  </si>
  <si>
    <t>Mobila teletjänster *****</t>
  </si>
  <si>
    <t>"Svarande": Här ingår endast de som besvarat enkäten. För de företag som ej svarat  har</t>
  </si>
  <si>
    <t>Internetaccess</t>
  </si>
  <si>
    <t>* Avser förval både PSTN och ISDN                 ** Fasta teletjänster via traditionellt nät</t>
  </si>
  <si>
    <t>Fast telefoni: fördelning av trafikminuter efter typ av tjänst 2000–2016, miljoner minuter</t>
  </si>
  <si>
    <t>Antal företag inom televerksamhet efter näringsgren och företagsstorlek</t>
  </si>
  <si>
    <t>Antal företag inom televerksamhet (SNI 61) efter företagsstorlek och juridisk form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</si>
</sst>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0"/>
      <name val="Helvetica"/>
      <family val="2"/>
    </font>
    <font>
      <sz val="10"/>
      <name val="Helvetica"/>
      <family val="2"/>
    </font>
    <font>
      <b/>
      <sz val="8"/>
      <name val="Arial"/>
      <family val="2"/>
    </font>
    <font>
      <vertAlign val="superscript"/>
      <sz val="10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i/>
      <sz val="10"/>
      <color indexed="10"/>
      <name val="Arial"/>
      <family val="2"/>
    </font>
    <font>
      <sz val="10"/>
      <color indexed="48"/>
      <name val="Arial"/>
      <family val="2"/>
    </font>
    <font>
      <i/>
      <sz val="9"/>
      <color indexed="10"/>
      <name val="Arial"/>
      <family val="2"/>
    </font>
    <font>
      <i/>
      <sz val="10"/>
      <color indexed="48"/>
      <name val="Arial"/>
      <family val="2"/>
    </font>
    <font>
      <sz val="9"/>
      <color indexed="48"/>
      <name val="Arial"/>
      <family val="2"/>
    </font>
    <font>
      <b/>
      <sz val="10"/>
      <color indexed="4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6"/>
      <color indexed="9"/>
      <name val="Tahoma"/>
      <family val="2"/>
    </font>
    <font>
      <b/>
      <sz val="20"/>
      <name val="Arial"/>
      <family val="2"/>
    </font>
    <font>
      <b/>
      <i/>
      <sz val="16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  <font>
      <b/>
      <i/>
      <u/>
      <sz val="10"/>
      <name val="Arial"/>
      <family val="2"/>
    </font>
    <font>
      <sz val="11"/>
      <color theme="1"/>
      <name val="Arial"/>
      <family val="2"/>
      <scheme val="minor"/>
    </font>
    <font>
      <b/>
      <sz val="18"/>
      <color theme="4"/>
      <name val="Arial"/>
      <family val="2"/>
    </font>
    <font>
      <b/>
      <sz val="10"/>
      <name val="Arial"/>
      <family val="2"/>
      <scheme val="major"/>
    </font>
    <font>
      <sz val="10"/>
      <name val="Arial"/>
      <family val="2"/>
      <scheme val="major"/>
    </font>
    <font>
      <u/>
      <sz val="9"/>
      <color indexed="12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52AF3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auto="1"/>
      </top>
      <bottom/>
      <diagonal/>
    </border>
  </borders>
  <cellStyleXfs count="6">
    <xf numFmtId="0" fontId="0" fillId="0" borderId="0">
      <alignment vertical="top"/>
    </xf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1" fillId="0" borderId="0"/>
    <xf numFmtId="9" fontId="1" fillId="0" borderId="0" applyFill="0" applyBorder="0" applyAlignment="0" applyProtection="0"/>
    <xf numFmtId="0" fontId="30" fillId="0" borderId="0" applyNumberFormat="0" applyFill="0" applyBorder="0" applyAlignment="0" applyProtection="0"/>
  </cellStyleXfs>
  <cellXfs count="532">
    <xf numFmtId="0" fontId="0" fillId="0" borderId="0" xfId="0" applyAlignment="1"/>
    <xf numFmtId="0" fontId="2" fillId="0" borderId="0" xfId="0" applyFont="1" applyBorder="1" applyAlignment="1">
      <alignment vertical="top" wrapText="1"/>
    </xf>
    <xf numFmtId="3" fontId="2" fillId="0" borderId="0" xfId="0" applyNumberFormat="1" applyFont="1" applyBorder="1" applyAlignment="1">
      <alignment horizontal="right" vertical="top" wrapText="1"/>
    </xf>
    <xf numFmtId="0" fontId="2" fillId="0" borderId="0" xfId="0" applyFont="1" applyBorder="1" applyAlignment="1">
      <alignment horizontal="right" vertical="top" wrapText="1"/>
    </xf>
    <xf numFmtId="0" fontId="2" fillId="0" borderId="0" xfId="0" applyFont="1" applyBorder="1" applyAlignment="1"/>
    <xf numFmtId="0" fontId="2" fillId="0" borderId="0" xfId="0" applyFont="1" applyAlignment="1"/>
    <xf numFmtId="0" fontId="2" fillId="0" borderId="0" xfId="0" quotePrefix="1" applyFont="1" applyBorder="1" applyAlignment="1">
      <alignment horizontal="right" vertical="top" wrapText="1"/>
    </xf>
    <xf numFmtId="3" fontId="2" fillId="0" borderId="0" xfId="0" quotePrefix="1" applyNumberFormat="1" applyFont="1" applyBorder="1" applyAlignment="1">
      <alignment horizontal="right" vertical="top" wrapText="1"/>
    </xf>
    <xf numFmtId="3" fontId="2" fillId="0" borderId="0" xfId="0" applyNumberFormat="1" applyFont="1" applyFill="1" applyAlignment="1">
      <alignment horizontal="right" vertical="top" wrapText="1"/>
    </xf>
    <xf numFmtId="3" fontId="2" fillId="0" borderId="0" xfId="0" applyNumberFormat="1" applyFont="1" applyFill="1" applyBorder="1" applyAlignment="1">
      <alignment horizontal="right" vertical="top" wrapText="1"/>
    </xf>
    <xf numFmtId="0" fontId="0" fillId="0" borderId="0" xfId="0" applyFill="1" applyAlignment="1"/>
    <xf numFmtId="0" fontId="3" fillId="0" borderId="0" xfId="0" applyFont="1" applyBorder="1" applyAlignment="1">
      <alignment vertical="top" wrapText="1"/>
    </xf>
    <xf numFmtId="3" fontId="2" fillId="0" borderId="0" xfId="0" applyNumberFormat="1" applyFont="1" applyAlignment="1"/>
    <xf numFmtId="0" fontId="9" fillId="0" borderId="0" xfId="0" applyFont="1" applyAlignment="1"/>
    <xf numFmtId="0" fontId="10" fillId="0" borderId="0" xfId="0" applyFont="1" applyAlignment="1"/>
    <xf numFmtId="3" fontId="0" fillId="0" borderId="0" xfId="0" applyNumberFormat="1" applyFill="1" applyAlignment="1">
      <alignment vertical="top" wrapText="1"/>
    </xf>
    <xf numFmtId="3" fontId="11" fillId="0" borderId="0" xfId="0" applyNumberFormat="1" applyFont="1" applyFill="1" applyAlignment="1">
      <alignment horizontal="right" vertical="top" wrapText="1"/>
    </xf>
    <xf numFmtId="0" fontId="3" fillId="0" borderId="0" xfId="0" applyFont="1" applyBorder="1" applyAlignment="1">
      <alignment horizontal="right" vertical="top" wrapText="1"/>
    </xf>
    <xf numFmtId="0" fontId="2" fillId="0" borderId="0" xfId="0" applyFont="1" applyFill="1" applyBorder="1" applyAlignment="1">
      <alignment vertical="top" wrapText="1"/>
    </xf>
    <xf numFmtId="0" fontId="3" fillId="0" borderId="0" xfId="0" applyFont="1" applyAlignment="1"/>
    <xf numFmtId="0" fontId="4" fillId="0" borderId="0" xfId="0" applyFont="1" applyBorder="1" applyAlignment="1"/>
    <xf numFmtId="3" fontId="0" fillId="0" borderId="0" xfId="0" applyNumberFormat="1" applyFill="1" applyAlignment="1"/>
    <xf numFmtId="0" fontId="2" fillId="0" borderId="0" xfId="0" applyFont="1" applyFill="1" applyAlignment="1"/>
    <xf numFmtId="3" fontId="5" fillId="0" borderId="0" xfId="0" applyNumberFormat="1" applyFont="1" applyBorder="1" applyAlignment="1">
      <alignment horizontal="right" vertical="top" wrapText="1"/>
    </xf>
    <xf numFmtId="0" fontId="5" fillId="0" borderId="0" xfId="0" applyFont="1" applyBorder="1" applyAlignment="1">
      <alignment horizontal="right" vertical="top" wrapText="1"/>
    </xf>
    <xf numFmtId="0" fontId="9" fillId="0" borderId="0" xfId="0" applyFont="1" applyFill="1" applyAlignment="1"/>
    <xf numFmtId="0" fontId="10" fillId="0" borderId="0" xfId="0" applyFont="1" applyFill="1" applyAlignment="1"/>
    <xf numFmtId="3" fontId="2" fillId="0" borderId="0" xfId="0" applyNumberFormat="1" applyFont="1" applyFill="1" applyAlignment="1">
      <alignment horizontal="right" vertical="center" wrapText="1"/>
    </xf>
    <xf numFmtId="0" fontId="2" fillId="0" borderId="0" xfId="0" applyFont="1" applyFill="1" applyAlignment="1">
      <alignment vertical="top" wrapText="1"/>
    </xf>
    <xf numFmtId="3" fontId="2" fillId="0" borderId="0" xfId="0" quotePrefix="1" applyNumberFormat="1" applyFont="1" applyFill="1" applyAlignment="1">
      <alignment horizontal="right" vertical="top" wrapText="1"/>
    </xf>
    <xf numFmtId="0" fontId="5" fillId="0" borderId="0" xfId="0" applyFont="1" applyFill="1" applyAlignment="1">
      <alignment vertical="top" wrapText="1"/>
    </xf>
    <xf numFmtId="3" fontId="5" fillId="0" borderId="0" xfId="0" applyNumberFormat="1" applyFont="1" applyFill="1" applyAlignment="1">
      <alignment horizontal="right" vertical="top" wrapText="1"/>
    </xf>
    <xf numFmtId="0" fontId="5" fillId="0" borderId="0" xfId="0" applyFont="1" applyFill="1" applyAlignment="1"/>
    <xf numFmtId="0" fontId="14" fillId="0" borderId="0" xfId="0" applyFont="1" applyAlignment="1"/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2" fillId="0" borderId="0" xfId="0" applyFont="1" applyFill="1" applyBorder="1" applyAlignment="1"/>
    <xf numFmtId="0" fontId="0" fillId="0" borderId="0" xfId="0" applyFill="1" applyBorder="1" applyAlignment="1"/>
    <xf numFmtId="0" fontId="5" fillId="0" borderId="0" xfId="0" applyFont="1" applyBorder="1" applyAlignment="1">
      <alignment vertical="top" wrapText="1"/>
    </xf>
    <xf numFmtId="0" fontId="5" fillId="0" borderId="0" xfId="0" applyFont="1" applyAlignment="1">
      <alignment horizontal="right" vertical="top" wrapText="1"/>
    </xf>
    <xf numFmtId="0" fontId="4" fillId="0" borderId="1" xfId="0" applyFont="1" applyBorder="1" applyAlignment="1"/>
    <xf numFmtId="0" fontId="2" fillId="0" borderId="1" xfId="0" applyFont="1" applyFill="1" applyBorder="1" applyAlignment="1"/>
    <xf numFmtId="0" fontId="5" fillId="0" borderId="1" xfId="0" applyFont="1" applyBorder="1" applyAlignment="1">
      <alignment horizontal="right" vertical="top" wrapText="1"/>
    </xf>
    <xf numFmtId="3" fontId="2" fillId="0" borderId="1" xfId="0" applyNumberFormat="1" applyFont="1" applyFill="1" applyBorder="1" applyAlignment="1">
      <alignment horizontal="right" vertical="top" wrapText="1"/>
    </xf>
    <xf numFmtId="0" fontId="14" fillId="0" borderId="1" xfId="0" applyFont="1" applyBorder="1" applyAlignment="1"/>
    <xf numFmtId="0" fontId="4" fillId="0" borderId="1" xfId="0" applyFont="1" applyFill="1" applyBorder="1" applyAlignment="1"/>
    <xf numFmtId="0" fontId="13" fillId="0" borderId="0" xfId="0" applyFont="1" applyFill="1" applyBorder="1" applyAlignment="1">
      <alignment vertical="top"/>
    </xf>
    <xf numFmtId="3" fontId="5" fillId="0" borderId="0" xfId="0" applyNumberFormat="1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horizontal="right" vertical="top" wrapText="1"/>
    </xf>
    <xf numFmtId="3" fontId="3" fillId="0" borderId="1" xfId="0" applyNumberFormat="1" applyFont="1" applyFill="1" applyBorder="1" applyAlignment="1">
      <alignment horizontal="right" vertical="center" wrapText="1"/>
    </xf>
    <xf numFmtId="3" fontId="3" fillId="0" borderId="1" xfId="0" applyNumberFormat="1" applyFont="1" applyFill="1" applyBorder="1" applyAlignment="1">
      <alignment horizontal="right" vertical="top" wrapText="1"/>
    </xf>
    <xf numFmtId="3" fontId="3" fillId="0" borderId="1" xfId="0" applyNumberFormat="1" applyFont="1" applyFill="1" applyBorder="1" applyAlignment="1">
      <alignment horizontal="right" wrapText="1"/>
    </xf>
    <xf numFmtId="0" fontId="3" fillId="0" borderId="1" xfId="0" applyFont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3" fontId="2" fillId="0" borderId="0" xfId="0" quotePrefix="1" applyNumberFormat="1" applyFont="1" applyFill="1" applyAlignment="1">
      <alignment horizontal="right" vertical="center" wrapText="1"/>
    </xf>
    <xf numFmtId="3" fontId="2" fillId="0" borderId="0" xfId="0" applyNumberFormat="1" applyFont="1" applyFill="1" applyAlignment="1"/>
    <xf numFmtId="0" fontId="2" fillId="0" borderId="0" xfId="0" applyFont="1" applyFill="1" applyAlignment="1">
      <alignment wrapText="1"/>
    </xf>
    <xf numFmtId="3" fontId="2" fillId="0" borderId="0" xfId="0" applyNumberFormat="1" applyFont="1" applyFill="1" applyAlignment="1">
      <alignment horizontal="right" wrapText="1"/>
    </xf>
    <xf numFmtId="0" fontId="3" fillId="0" borderId="0" xfId="0" applyFont="1" applyFill="1" applyAlignment="1"/>
    <xf numFmtId="0" fontId="5" fillId="0" borderId="0" xfId="0" applyFont="1" applyFill="1" applyBorder="1" applyAlignment="1">
      <alignment horizontal="justify" vertical="top" wrapText="1"/>
    </xf>
    <xf numFmtId="0" fontId="5" fillId="0" borderId="2" xfId="0" applyFont="1" applyFill="1" applyBorder="1" applyAlignment="1">
      <alignment horizontal="justify" vertical="top" wrapText="1"/>
    </xf>
    <xf numFmtId="0" fontId="2" fillId="0" borderId="0" xfId="0" applyFont="1" applyFill="1" applyBorder="1" applyAlignment="1">
      <alignment horizontal="justify" wrapText="1"/>
    </xf>
    <xf numFmtId="0" fontId="3" fillId="0" borderId="1" xfId="0" applyFont="1" applyFill="1" applyBorder="1" applyAlignment="1">
      <alignment horizontal="justify" wrapText="1"/>
    </xf>
    <xf numFmtId="0" fontId="13" fillId="0" borderId="0" xfId="0" applyFont="1" applyFill="1" applyAlignment="1">
      <alignment horizontal="left"/>
    </xf>
    <xf numFmtId="0" fontId="2" fillId="0" borderId="0" xfId="0" applyFont="1" applyFill="1" applyAlignment="1">
      <alignment vertical="top"/>
    </xf>
    <xf numFmtId="0" fontId="3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justify" vertical="top" wrapText="1"/>
    </xf>
    <xf numFmtId="0" fontId="3" fillId="0" borderId="1" xfId="0" applyFont="1" applyFill="1" applyBorder="1" applyAlignment="1">
      <alignment horizontal="right" vertical="top" wrapText="1"/>
    </xf>
    <xf numFmtId="0" fontId="3" fillId="0" borderId="0" xfId="0" applyFont="1" applyFill="1" applyAlignment="1">
      <alignment vertical="top" wrapText="1"/>
    </xf>
    <xf numFmtId="3" fontId="3" fillId="0" borderId="0" xfId="0" applyNumberFormat="1" applyFont="1" applyFill="1" applyAlignment="1">
      <alignment horizontal="right" vertical="top" wrapText="1"/>
    </xf>
    <xf numFmtId="0" fontId="2" fillId="0" borderId="1" xfId="0" applyFont="1" applyFill="1" applyBorder="1" applyAlignment="1">
      <alignment vertical="top" wrapText="1"/>
    </xf>
    <xf numFmtId="3" fontId="7" fillId="0" borderId="0" xfId="0" applyNumberFormat="1" applyFont="1" applyFill="1" applyBorder="1" applyAlignment="1">
      <alignment horizontal="right" vertical="top" wrapText="1"/>
    </xf>
    <xf numFmtId="3" fontId="7" fillId="0" borderId="0" xfId="0" applyNumberFormat="1" applyFont="1" applyFill="1" applyAlignment="1">
      <alignment horizontal="right" vertical="top" wrapText="1"/>
    </xf>
    <xf numFmtId="3" fontId="5" fillId="0" borderId="0" xfId="0" quotePrefix="1" applyNumberFormat="1" applyFont="1" applyFill="1" applyAlignment="1">
      <alignment horizontal="right" vertical="top" wrapText="1"/>
    </xf>
    <xf numFmtId="0" fontId="5" fillId="0" borderId="0" xfId="0" quotePrefix="1" applyFont="1" applyFill="1" applyBorder="1" applyAlignment="1">
      <alignment vertical="top" wrapText="1"/>
    </xf>
    <xf numFmtId="3" fontId="5" fillId="0" borderId="0" xfId="0" quotePrefix="1" applyNumberFormat="1" applyFont="1" applyFill="1" applyBorder="1" applyAlignment="1">
      <alignment horizontal="right" vertical="top" wrapText="1"/>
    </xf>
    <xf numFmtId="1" fontId="2" fillId="0" borderId="0" xfId="0" applyNumberFormat="1" applyFont="1" applyFill="1" applyAlignment="1"/>
    <xf numFmtId="0" fontId="5" fillId="0" borderId="2" xfId="0" applyFont="1" applyFill="1" applyBorder="1" applyAlignment="1">
      <alignment vertical="top" wrapText="1"/>
    </xf>
    <xf numFmtId="3" fontId="5" fillId="0" borderId="1" xfId="0" applyNumberFormat="1" applyFont="1" applyFill="1" applyBorder="1" applyAlignment="1">
      <alignment horizontal="right" vertical="top" wrapText="1"/>
    </xf>
    <xf numFmtId="0" fontId="5" fillId="0" borderId="0" xfId="0" quotePrefix="1" applyFont="1" applyFill="1" applyAlignment="1">
      <alignment vertical="top" wrapText="1"/>
    </xf>
    <xf numFmtId="3" fontId="5" fillId="0" borderId="1" xfId="0" quotePrefix="1" applyNumberFormat="1" applyFont="1" applyFill="1" applyBorder="1" applyAlignment="1">
      <alignment horizontal="right" vertical="top" wrapText="1"/>
    </xf>
    <xf numFmtId="0" fontId="3" fillId="0" borderId="0" xfId="0" applyFont="1" applyFill="1" applyAlignment="1">
      <alignment vertical="top"/>
    </xf>
    <xf numFmtId="0" fontId="4" fillId="0" borderId="0" xfId="0" applyFont="1" applyFill="1" applyAlignment="1"/>
    <xf numFmtId="0" fontId="5" fillId="0" borderId="2" xfId="0" applyFont="1" applyFill="1" applyBorder="1" applyAlignment="1">
      <alignment horizontal="right" wrapText="1"/>
    </xf>
    <xf numFmtId="0" fontId="3" fillId="2" borderId="0" xfId="0" applyFont="1" applyFill="1" applyAlignment="1"/>
    <xf numFmtId="0" fontId="0" fillId="2" borderId="0" xfId="0" applyFill="1" applyAlignment="1"/>
    <xf numFmtId="0" fontId="3" fillId="2" borderId="0" xfId="0" applyFont="1" applyFill="1" applyBorder="1" applyAlignment="1"/>
    <xf numFmtId="0" fontId="5" fillId="2" borderId="0" xfId="0" applyFont="1" applyFill="1" applyBorder="1" applyAlignment="1">
      <alignment horizontal="right" wrapText="1"/>
    </xf>
    <xf numFmtId="0" fontId="3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 vertical="top"/>
    </xf>
    <xf numFmtId="0" fontId="7" fillId="0" borderId="0" xfId="0" applyFont="1" applyFill="1" applyAlignment="1">
      <alignment horizontal="right" vertical="top"/>
    </xf>
    <xf numFmtId="0" fontId="2" fillId="2" borderId="0" xfId="0" applyFont="1" applyFill="1" applyAlignment="1"/>
    <xf numFmtId="1" fontId="2" fillId="2" borderId="0" xfId="0" applyNumberFormat="1" applyFont="1" applyFill="1" applyBorder="1" applyAlignment="1">
      <alignment horizontal="right" vertical="center" wrapText="1"/>
    </xf>
    <xf numFmtId="0" fontId="3" fillId="0" borderId="0" xfId="0" applyNumberFormat="1" applyFont="1" applyFill="1" applyAlignment="1"/>
    <xf numFmtId="0" fontId="2" fillId="0" borderId="0" xfId="0" applyNumberFormat="1" applyFont="1" applyFill="1" applyAlignment="1"/>
    <xf numFmtId="3" fontId="2" fillId="0" borderId="0" xfId="0" applyNumberFormat="1" applyFont="1" applyFill="1" applyAlignment="1">
      <alignment horizontal="right" vertical="top"/>
    </xf>
    <xf numFmtId="3" fontId="5" fillId="0" borderId="0" xfId="0" applyNumberFormat="1" applyFont="1" applyFill="1" applyAlignment="1">
      <alignment horizontal="right" vertical="top"/>
    </xf>
    <xf numFmtId="0" fontId="5" fillId="0" borderId="0" xfId="0" quotePrefix="1" applyFont="1" applyFill="1" applyBorder="1" applyAlignment="1">
      <alignment vertical="top"/>
    </xf>
    <xf numFmtId="3" fontId="5" fillId="0" borderId="0" xfId="0" quotePrefix="1" applyNumberFormat="1" applyFont="1" applyFill="1" applyBorder="1" applyAlignment="1">
      <alignment horizontal="right" vertical="top"/>
    </xf>
    <xf numFmtId="3" fontId="5" fillId="0" borderId="0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vertical="top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right" vertical="center"/>
    </xf>
    <xf numFmtId="0" fontId="5" fillId="0" borderId="0" xfId="0" quotePrefix="1" applyFont="1" applyFill="1" applyAlignment="1">
      <alignment vertical="top"/>
    </xf>
    <xf numFmtId="3" fontId="2" fillId="0" borderId="1" xfId="0" applyNumberFormat="1" applyFont="1" applyFill="1" applyBorder="1" applyAlignment="1">
      <alignment vertical="top"/>
    </xf>
    <xf numFmtId="0" fontId="2" fillId="0" borderId="0" xfId="0" applyFont="1" applyFill="1" applyBorder="1" applyAlignment="1">
      <alignment horizontal="right" vertical="top"/>
    </xf>
    <xf numFmtId="0" fontId="3" fillId="0" borderId="1" xfId="0" applyFont="1" applyFill="1" applyBorder="1" applyAlignment="1">
      <alignment vertical="top"/>
    </xf>
    <xf numFmtId="3" fontId="3" fillId="0" borderId="1" xfId="0" applyNumberFormat="1" applyFont="1" applyFill="1" applyBorder="1" applyAlignment="1">
      <alignment horizontal="right" vertical="center"/>
    </xf>
    <xf numFmtId="3" fontId="16" fillId="0" borderId="0" xfId="0" applyNumberFormat="1" applyFont="1" applyFill="1" applyBorder="1" applyAlignment="1">
      <alignment horizontal="right" vertical="top" wrapText="1"/>
    </xf>
    <xf numFmtId="0" fontId="16" fillId="0" borderId="0" xfId="0" applyFont="1" applyBorder="1" applyAlignment="1">
      <alignment horizontal="right" vertical="top" wrapText="1"/>
    </xf>
    <xf numFmtId="0" fontId="16" fillId="0" borderId="0" xfId="0" quotePrefix="1" applyFont="1" applyBorder="1" applyAlignment="1">
      <alignment horizontal="right" vertical="top" wrapText="1"/>
    </xf>
    <xf numFmtId="0" fontId="16" fillId="0" borderId="0" xfId="0" applyFont="1" applyFill="1" applyAlignment="1"/>
    <xf numFmtId="0" fontId="18" fillId="0" borderId="0" xfId="0" applyFont="1" applyFill="1" applyAlignment="1"/>
    <xf numFmtId="0" fontId="7" fillId="0" borderId="0" xfId="0" applyNumberFormat="1" applyFont="1" applyFill="1" applyAlignment="1">
      <alignment vertical="top"/>
    </xf>
    <xf numFmtId="3" fontId="7" fillId="0" borderId="0" xfId="0" applyNumberFormat="1" applyFont="1" applyFill="1" applyAlignment="1">
      <alignment horizontal="right" vertical="top"/>
    </xf>
    <xf numFmtId="0" fontId="8" fillId="0" borderId="0" xfId="0" quotePrefix="1" applyFont="1" applyFill="1" applyBorder="1" applyAlignment="1">
      <alignment vertical="top"/>
    </xf>
    <xf numFmtId="0" fontId="8" fillId="0" borderId="0" xfId="0" applyFont="1" applyFill="1" applyBorder="1" applyAlignment="1">
      <alignment vertical="top"/>
    </xf>
    <xf numFmtId="3" fontId="8" fillId="0" borderId="0" xfId="0" applyNumberFormat="1" applyFont="1" applyFill="1" applyAlignment="1">
      <alignment horizontal="right" vertical="top" wrapText="1"/>
    </xf>
    <xf numFmtId="0" fontId="7" fillId="0" borderId="0" xfId="0" applyFont="1" applyFill="1" applyBorder="1" applyAlignment="1">
      <alignment vertical="top"/>
    </xf>
    <xf numFmtId="0" fontId="7" fillId="0" borderId="0" xfId="0" applyFont="1" applyFill="1" applyAlignment="1">
      <alignment vertical="top"/>
    </xf>
    <xf numFmtId="0" fontId="8" fillId="0" borderId="0" xfId="0" quotePrefix="1" applyFont="1" applyFill="1" applyAlignment="1">
      <alignment vertical="top"/>
    </xf>
    <xf numFmtId="0" fontId="8" fillId="0" borderId="0" xfId="0" applyFont="1" applyFill="1" applyAlignment="1">
      <alignment vertical="top"/>
    </xf>
    <xf numFmtId="3" fontId="8" fillId="0" borderId="0" xfId="0" applyNumberFormat="1" applyFont="1" applyFill="1" applyAlignment="1">
      <alignment horizontal="right" vertical="top"/>
    </xf>
    <xf numFmtId="0" fontId="11" fillId="0" borderId="0" xfId="0" applyFont="1" applyFill="1" applyAlignment="1">
      <alignment vertical="top"/>
    </xf>
    <xf numFmtId="0" fontId="11" fillId="0" borderId="1" xfId="0" applyFont="1" applyFill="1" applyBorder="1" applyAlignment="1">
      <alignment vertical="top"/>
    </xf>
    <xf numFmtId="3" fontId="11" fillId="0" borderId="1" xfId="0" applyNumberFormat="1" applyFont="1" applyFill="1" applyBorder="1" applyAlignment="1">
      <alignment horizontal="right" vertical="top"/>
    </xf>
    <xf numFmtId="3" fontId="11" fillId="0" borderId="1" xfId="0" applyNumberFormat="1" applyFont="1" applyFill="1" applyBorder="1" applyAlignment="1">
      <alignment horizontal="right" vertical="top" wrapText="1"/>
    </xf>
    <xf numFmtId="0" fontId="14" fillId="0" borderId="0" xfId="0" applyFont="1" applyFill="1" applyAlignment="1"/>
    <xf numFmtId="0" fontId="2" fillId="2" borderId="0" xfId="0" applyFont="1" applyFill="1" applyBorder="1" applyAlignment="1"/>
    <xf numFmtId="0" fontId="5" fillId="0" borderId="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1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top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Border="1" applyAlignment="1">
      <alignment horizontal="justify" vertical="center" wrapText="1"/>
    </xf>
    <xf numFmtId="0" fontId="5" fillId="0" borderId="0" xfId="0" applyFont="1" applyBorder="1" applyAlignment="1">
      <alignment vertical="center"/>
    </xf>
    <xf numFmtId="0" fontId="5" fillId="0" borderId="2" xfId="0" quotePrefix="1" applyFont="1" applyFill="1" applyBorder="1" applyAlignment="1">
      <alignment horizontal="right" vertical="center" wrapText="1"/>
    </xf>
    <xf numFmtId="0" fontId="0" fillId="0" borderId="0" xfId="0" applyFill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16" fillId="0" borderId="0" xfId="0" applyFont="1" applyAlignment="1"/>
    <xf numFmtId="0" fontId="17" fillId="0" borderId="0" xfId="0" applyFont="1" applyBorder="1" applyAlignment="1">
      <alignment horizontal="right" vertical="top" wrapText="1"/>
    </xf>
    <xf numFmtId="0" fontId="19" fillId="0" borderId="0" xfId="0" applyFont="1" applyBorder="1" applyAlignment="1"/>
    <xf numFmtId="0" fontId="18" fillId="0" borderId="0" xfId="0" applyFont="1" applyAlignment="1"/>
    <xf numFmtId="0" fontId="15" fillId="0" borderId="0" xfId="0" applyFont="1" applyBorder="1" applyAlignment="1">
      <alignment vertical="top" wrapText="1"/>
    </xf>
    <xf numFmtId="0" fontId="18" fillId="0" borderId="0" xfId="0" applyFont="1" applyFill="1" applyBorder="1" applyAlignment="1"/>
    <xf numFmtId="0" fontId="18" fillId="0" borderId="0" xfId="0" applyFont="1" applyBorder="1" applyAlignment="1"/>
    <xf numFmtId="0" fontId="4" fillId="2" borderId="0" xfId="0" applyFont="1" applyFill="1" applyBorder="1" applyAlignment="1"/>
    <xf numFmtId="0" fontId="5" fillId="0" borderId="1" xfId="0" quotePrefix="1" applyFont="1" applyFill="1" applyBorder="1" applyAlignment="1">
      <alignment vertical="top"/>
    </xf>
    <xf numFmtId="3" fontId="5" fillId="0" borderId="1" xfId="0" applyNumberFormat="1" applyFont="1" applyFill="1" applyBorder="1" applyAlignment="1">
      <alignment horizontal="right" vertical="top"/>
    </xf>
    <xf numFmtId="0" fontId="2" fillId="0" borderId="1" xfId="0" quotePrefix="1" applyFont="1" applyFill="1" applyBorder="1" applyAlignment="1">
      <alignment vertical="top"/>
    </xf>
    <xf numFmtId="0" fontId="5" fillId="0" borderId="1" xfId="0" quotePrefix="1" applyFont="1" applyFill="1" applyBorder="1" applyAlignment="1">
      <alignment vertical="center"/>
    </xf>
    <xf numFmtId="0" fontId="13" fillId="0" borderId="0" xfId="0" applyFont="1" applyFill="1" applyBorder="1" applyAlignment="1">
      <alignment horizontal="justify" vertical="center"/>
    </xf>
    <xf numFmtId="0" fontId="13" fillId="0" borderId="0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3" fontId="2" fillId="0" borderId="0" xfId="0" applyNumberFormat="1" applyFont="1" applyFill="1" applyBorder="1" applyAlignment="1"/>
    <xf numFmtId="0" fontId="16" fillId="0" borderId="0" xfId="0" quotePrefix="1" applyFont="1" applyBorder="1" applyAlignment="1">
      <alignment horizontal="right" vertical="top"/>
    </xf>
    <xf numFmtId="0" fontId="15" fillId="0" borderId="0" xfId="0" applyFont="1" applyBorder="1" applyAlignment="1">
      <alignment horizontal="right" vertical="top" wrapText="1"/>
    </xf>
    <xf numFmtId="0" fontId="4" fillId="0" borderId="0" xfId="0" applyFont="1" applyFill="1" applyAlignment="1">
      <alignment vertical="center"/>
    </xf>
    <xf numFmtId="0" fontId="14" fillId="0" borderId="0" xfId="0" applyFont="1" applyBorder="1" applyAlignment="1"/>
    <xf numFmtId="0" fontId="5" fillId="0" borderId="0" xfId="0" applyFont="1" applyFill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 wrapText="1"/>
    </xf>
    <xf numFmtId="3" fontId="14" fillId="0" borderId="0" xfId="0" applyNumberFormat="1" applyFont="1" applyBorder="1" applyAlignment="1"/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14" fillId="0" borderId="1" xfId="0" applyFont="1" applyFill="1" applyBorder="1" applyAlignment="1"/>
    <xf numFmtId="3" fontId="5" fillId="0" borderId="0" xfId="0" quotePrefix="1" applyNumberFormat="1" applyFont="1" applyFill="1" applyAlignment="1">
      <alignment horizontal="right" vertical="center" wrapText="1"/>
    </xf>
    <xf numFmtId="0" fontId="1" fillId="0" borderId="0" xfId="0" applyFont="1" applyAlignment="1"/>
    <xf numFmtId="0" fontId="23" fillId="0" borderId="1" xfId="0" applyFont="1" applyBorder="1" applyAlignment="1"/>
    <xf numFmtId="0" fontId="5" fillId="0" borderId="0" xfId="0" applyFont="1" applyBorder="1" applyAlignment="1">
      <alignment horizontal="justify" wrapText="1"/>
    </xf>
    <xf numFmtId="0" fontId="5" fillId="0" borderId="1" xfId="0" applyFont="1" applyBorder="1" applyAlignment="1">
      <alignment horizontal="justify" wrapText="1"/>
    </xf>
    <xf numFmtId="0" fontId="2" fillId="0" borderId="0" xfId="0" applyFont="1" applyAlignment="1">
      <alignment horizontal="justify" wrapText="1"/>
    </xf>
    <xf numFmtId="0" fontId="2" fillId="0" borderId="0" xfId="0" applyFont="1" applyFill="1" applyAlignment="1">
      <alignment horizontal="right" wrapText="1"/>
    </xf>
    <xf numFmtId="0" fontId="2" fillId="0" borderId="0" xfId="0" quotePrefix="1" applyFont="1" applyFill="1" applyAlignment="1">
      <alignment horizontal="right" wrapText="1"/>
    </xf>
    <xf numFmtId="46" fontId="3" fillId="0" borderId="1" xfId="0" quotePrefix="1" applyNumberFormat="1" applyFont="1" applyBorder="1" applyAlignment="1">
      <alignment horizontal="justify" wrapText="1"/>
    </xf>
    <xf numFmtId="0" fontId="13" fillId="0" borderId="0" xfId="0" applyFont="1" applyAlignment="1">
      <alignment horizontal="left"/>
    </xf>
    <xf numFmtId="0" fontId="2" fillId="0" borderId="0" xfId="0" applyFont="1">
      <alignment vertical="top"/>
    </xf>
    <xf numFmtId="0" fontId="13" fillId="0" borderId="0" xfId="0" applyFont="1">
      <alignment vertical="top"/>
    </xf>
    <xf numFmtId="0" fontId="1" fillId="0" borderId="0" xfId="0" applyFont="1" applyFill="1" applyAlignment="1"/>
    <xf numFmtId="0" fontId="23" fillId="0" borderId="0" xfId="0" applyFont="1">
      <alignment vertical="top"/>
    </xf>
    <xf numFmtId="0" fontId="23" fillId="0" borderId="0" xfId="0" applyFont="1" applyFill="1">
      <alignment vertical="top"/>
    </xf>
    <xf numFmtId="0" fontId="2" fillId="0" borderId="0" xfId="0" applyFont="1" applyFill="1" applyAlignment="1">
      <alignment horizontal="justify" wrapText="1"/>
    </xf>
    <xf numFmtId="0" fontId="3" fillId="0" borderId="1" xfId="0" applyFont="1" applyFill="1" applyBorder="1">
      <alignment vertical="top"/>
    </xf>
    <xf numFmtId="0" fontId="2" fillId="0" borderId="0" xfId="0" applyFont="1" applyFill="1">
      <alignment vertical="top"/>
    </xf>
    <xf numFmtId="3" fontId="3" fillId="0" borderId="1" xfId="0" applyNumberFormat="1" applyFont="1" applyFill="1" applyBorder="1">
      <alignment vertical="top"/>
    </xf>
    <xf numFmtId="3" fontId="11" fillId="0" borderId="0" xfId="0" applyNumberFormat="1" applyFont="1" applyFill="1" applyAlignment="1">
      <alignment horizontal="right" vertical="top"/>
    </xf>
    <xf numFmtId="0" fontId="18" fillId="0" borderId="0" xfId="0" applyFont="1" applyFill="1" applyBorder="1" applyAlignment="1">
      <alignment vertical="top" wrapText="1"/>
    </xf>
    <xf numFmtId="0" fontId="22" fillId="0" borderId="0" xfId="0" applyFont="1" applyFill="1" applyBorder="1" applyAlignment="1"/>
    <xf numFmtId="0" fontId="21" fillId="0" borderId="0" xfId="0" applyFont="1" applyFill="1" applyBorder="1" applyAlignment="1">
      <alignment vertical="top"/>
    </xf>
    <xf numFmtId="0" fontId="20" fillId="0" borderId="0" xfId="0" applyFont="1" applyFill="1" applyBorder="1" applyAlignment="1">
      <alignment horizontal="right" vertical="center" wrapText="1"/>
    </xf>
    <xf numFmtId="3" fontId="18" fillId="0" borderId="0" xfId="0" applyNumberFormat="1" applyFont="1" applyFill="1" applyBorder="1" applyAlignment="1">
      <alignment horizontal="right" vertical="top" wrapText="1"/>
    </xf>
    <xf numFmtId="0" fontId="18" fillId="0" borderId="0" xfId="0" applyFont="1" applyFill="1" applyBorder="1" applyAlignment="1">
      <alignment wrapText="1"/>
    </xf>
    <xf numFmtId="0" fontId="18" fillId="0" borderId="0" xfId="0" applyFont="1" applyFill="1" applyBorder="1" applyAlignment="1">
      <alignment horizontal="right" vertical="top" wrapText="1"/>
    </xf>
    <xf numFmtId="3" fontId="18" fillId="0" borderId="0" xfId="0" quotePrefix="1" applyNumberFormat="1" applyFont="1" applyFill="1" applyBorder="1" applyAlignment="1">
      <alignment horizontal="right" vertical="top" wrapText="1"/>
    </xf>
    <xf numFmtId="0" fontId="22" fillId="0" borderId="0" xfId="0" applyFont="1" applyFill="1" applyBorder="1" applyAlignment="1">
      <alignment vertical="top" wrapText="1"/>
    </xf>
    <xf numFmtId="3" fontId="22" fillId="0" borderId="0" xfId="0" applyNumberFormat="1" applyFont="1" applyFill="1" applyBorder="1" applyAlignment="1">
      <alignment horizontal="right" vertical="top" wrapText="1"/>
    </xf>
    <xf numFmtId="0" fontId="22" fillId="0" borderId="0" xfId="0" applyFont="1" applyFill="1" applyBorder="1" applyAlignment="1">
      <alignment wrapText="1"/>
    </xf>
    <xf numFmtId="0" fontId="18" fillId="0" borderId="0" xfId="0" quotePrefix="1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/>
    </xf>
    <xf numFmtId="0" fontId="13" fillId="0" borderId="0" xfId="0" applyFont="1" applyBorder="1" applyAlignment="1">
      <alignment vertical="top"/>
    </xf>
    <xf numFmtId="1" fontId="5" fillId="0" borderId="1" xfId="0" applyNumberFormat="1" applyFont="1" applyFill="1" applyBorder="1" applyAlignment="1">
      <alignment horizontal="right" vertical="center"/>
    </xf>
    <xf numFmtId="1" fontId="13" fillId="0" borderId="1" xfId="0" quotePrefix="1" applyNumberFormat="1" applyFont="1" applyFill="1" applyBorder="1" applyAlignment="1">
      <alignment horizontal="right" vertical="center"/>
    </xf>
    <xf numFmtId="1" fontId="13" fillId="0" borderId="1" xfId="0" quotePrefix="1" applyNumberFormat="1" applyFont="1" applyFill="1" applyBorder="1" applyAlignment="1">
      <alignment horizontal="right" vertical="center" wrapText="1"/>
    </xf>
    <xf numFmtId="1" fontId="5" fillId="0" borderId="1" xfId="0" applyNumberFormat="1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left" vertical="top"/>
    </xf>
    <xf numFmtId="1" fontId="2" fillId="2" borderId="0" xfId="0" applyNumberFormat="1" applyFont="1" applyFill="1" applyBorder="1" applyAlignment="1">
      <alignment horizontal="right" vertical="top" wrapText="1"/>
    </xf>
    <xf numFmtId="1" fontId="0" fillId="2" borderId="0" xfId="0" applyNumberFormat="1" applyFill="1" applyAlignment="1"/>
    <xf numFmtId="0" fontId="0" fillId="2" borderId="0" xfId="0" applyFill="1" applyBorder="1" applyAlignment="1"/>
    <xf numFmtId="3" fontId="3" fillId="0" borderId="0" xfId="0" applyNumberFormat="1" applyFont="1" applyFill="1" applyBorder="1" applyAlignment="1">
      <alignment horizontal="right" vertical="center"/>
    </xf>
    <xf numFmtId="0" fontId="23" fillId="0" borderId="0" xfId="0" quotePrefix="1" applyFont="1" applyAlignment="1">
      <alignment horizontal="right" vertical="top"/>
    </xf>
    <xf numFmtId="3" fontId="3" fillId="0" borderId="0" xfId="0" applyNumberFormat="1" applyFont="1" applyBorder="1" applyAlignment="1">
      <alignment horizontal="right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3" fillId="0" borderId="0" xfId="0" applyFont="1" applyBorder="1" applyAlignment="1"/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/>
    </xf>
    <xf numFmtId="0" fontId="2" fillId="0" borderId="0" xfId="0" quotePrefix="1" applyFont="1" applyBorder="1" applyAlignment="1">
      <alignment horizontal="right"/>
    </xf>
    <xf numFmtId="0" fontId="2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2" fillId="0" borderId="0" xfId="0" applyFont="1" applyBorder="1" applyAlignment="1">
      <alignment vertical="center"/>
    </xf>
    <xf numFmtId="3" fontId="14" fillId="0" borderId="0" xfId="0" quotePrefix="1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 vertical="center" wrapText="1"/>
    </xf>
    <xf numFmtId="3" fontId="2" fillId="0" borderId="0" xfId="0" applyNumberFormat="1" applyFont="1" applyFill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3" fontId="5" fillId="0" borderId="0" xfId="0" applyNumberFormat="1" applyFont="1" applyBorder="1" applyAlignment="1">
      <alignment horizontal="right" vertical="top"/>
    </xf>
    <xf numFmtId="3" fontId="2" fillId="0" borderId="0" xfId="0" applyNumberFormat="1" applyFont="1" applyBorder="1" applyAlignment="1">
      <alignment horizontal="right" vertical="top"/>
    </xf>
    <xf numFmtId="3" fontId="3" fillId="0" borderId="0" xfId="0" applyNumberFormat="1" applyFont="1" applyBorder="1" applyAlignment="1">
      <alignment horizontal="right" vertical="top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right" vertical="top"/>
    </xf>
    <xf numFmtId="0" fontId="3" fillId="0" borderId="0" xfId="0" applyFont="1" applyBorder="1" applyAlignment="1">
      <alignment wrapText="1"/>
    </xf>
    <xf numFmtId="3" fontId="3" fillId="0" borderId="0" xfId="0" applyNumberFormat="1" applyFont="1" applyFill="1" applyBorder="1" applyAlignment="1">
      <alignment horizontal="right" wrapText="1"/>
    </xf>
    <xf numFmtId="3" fontId="5" fillId="0" borderId="0" xfId="0" applyNumberFormat="1" applyFont="1" applyBorder="1" applyAlignment="1"/>
    <xf numFmtId="3" fontId="3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/>
    </xf>
    <xf numFmtId="0" fontId="2" fillId="0" borderId="0" xfId="0" applyFont="1" applyBorder="1" applyAlignment="1">
      <alignment horizontal="justify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Fill="1" applyBorder="1" applyAlignment="1">
      <alignment horizontal="right" wrapText="1"/>
    </xf>
    <xf numFmtId="0" fontId="2" fillId="0" borderId="0" xfId="0" quotePrefix="1" applyFont="1" applyFill="1" applyBorder="1" applyAlignment="1">
      <alignment horizontal="right" wrapText="1"/>
    </xf>
    <xf numFmtId="46" fontId="3" fillId="0" borderId="0" xfId="0" quotePrefix="1" applyNumberFormat="1" applyFont="1" applyBorder="1" applyAlignment="1">
      <alignment horizontal="justify" wrapText="1"/>
    </xf>
    <xf numFmtId="0" fontId="3" fillId="0" borderId="0" xfId="0" applyFont="1" applyFill="1" applyBorder="1" applyAlignment="1">
      <alignment horizontal="right" wrapText="1"/>
    </xf>
    <xf numFmtId="0" fontId="23" fillId="0" borderId="0" xfId="0" applyFont="1" applyBorder="1">
      <alignment vertical="top"/>
    </xf>
    <xf numFmtId="0" fontId="2" fillId="0" borderId="0" xfId="0" applyFont="1" applyBorder="1">
      <alignment vertical="top"/>
    </xf>
    <xf numFmtId="0" fontId="23" fillId="0" borderId="0" xfId="0" applyFont="1" applyFill="1" applyBorder="1">
      <alignment vertical="top"/>
    </xf>
    <xf numFmtId="0" fontId="2" fillId="0" borderId="0" xfId="0" applyFont="1" applyBorder="1" applyAlignment="1">
      <alignment horizontal="right" vertical="top"/>
    </xf>
    <xf numFmtId="0" fontId="23" fillId="0" borderId="0" xfId="0" quotePrefix="1" applyFont="1" applyBorder="1" applyAlignment="1">
      <alignment horizontal="right" vertical="top"/>
    </xf>
    <xf numFmtId="0" fontId="3" fillId="0" borderId="0" xfId="0" applyFont="1" applyFill="1" applyBorder="1" applyAlignment="1">
      <alignment horizontal="justify" wrapText="1"/>
    </xf>
    <xf numFmtId="0" fontId="3" fillId="0" borderId="0" xfId="0" applyFont="1" applyFill="1" applyBorder="1">
      <alignment vertical="top"/>
    </xf>
    <xf numFmtId="3" fontId="2" fillId="0" borderId="0" xfId="0" applyNumberFormat="1" applyFont="1" applyFill="1" applyBorder="1" applyAlignment="1">
      <alignment horizontal="right" wrapText="1"/>
    </xf>
    <xf numFmtId="0" fontId="5" fillId="0" borderId="0" xfId="0" applyFont="1" applyBorder="1" applyAlignment="1">
      <alignment horizontal="right" vertical="top"/>
    </xf>
    <xf numFmtId="0" fontId="2" fillId="0" borderId="0" xfId="0" applyFont="1" applyFill="1" applyBorder="1" applyAlignment="1">
      <alignment horizontal="right"/>
    </xf>
    <xf numFmtId="0" fontId="3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horizontal="right" vertical="top" wrapText="1"/>
    </xf>
    <xf numFmtId="0" fontId="2" fillId="0" borderId="0" xfId="0" applyFont="1" applyFill="1" applyBorder="1">
      <alignment vertical="top"/>
    </xf>
    <xf numFmtId="0" fontId="2" fillId="0" borderId="0" xfId="0" applyFont="1" applyFill="1" applyBorder="1" applyAlignment="1">
      <alignment horizontal="justify" vertical="top" wrapText="1"/>
    </xf>
    <xf numFmtId="3" fontId="2" fillId="0" borderId="0" xfId="0" applyNumberFormat="1" applyFont="1" applyFill="1" applyBorder="1">
      <alignment vertical="top"/>
    </xf>
    <xf numFmtId="3" fontId="2" fillId="0" borderId="0" xfId="0" quotePrefix="1" applyNumberFormat="1" applyFont="1" applyFill="1" applyBorder="1" applyAlignment="1">
      <alignment horizontal="right"/>
    </xf>
    <xf numFmtId="0" fontId="23" fillId="0" borderId="0" xfId="0" applyFont="1" applyBorder="1" applyAlignment="1">
      <alignment vertical="top"/>
    </xf>
    <xf numFmtId="3" fontId="2" fillId="0" borderId="0" xfId="0" applyNumberFormat="1" applyFont="1" applyFill="1" applyBorder="1" applyAlignment="1">
      <alignment vertical="top"/>
    </xf>
    <xf numFmtId="0" fontId="3" fillId="0" borderId="0" xfId="0" applyFont="1" applyFill="1" applyBorder="1" applyAlignment="1">
      <alignment horizontal="justify" vertical="top" wrapText="1"/>
    </xf>
    <xf numFmtId="0" fontId="3" fillId="0" borderId="0" xfId="0" applyFont="1" applyFill="1" applyBorder="1" applyAlignment="1">
      <alignment horizontal="right" vertical="top" wrapText="1"/>
    </xf>
    <xf numFmtId="1" fontId="3" fillId="0" borderId="0" xfId="0" applyNumberFormat="1" applyFont="1" applyFill="1" applyBorder="1" applyAlignment="1">
      <alignment horizontal="right" vertical="top" wrapText="1"/>
    </xf>
    <xf numFmtId="3" fontId="3" fillId="0" borderId="0" xfId="0" applyNumberFormat="1" applyFont="1" applyFill="1" applyBorder="1">
      <alignment vertical="top"/>
    </xf>
    <xf numFmtId="3" fontId="7" fillId="0" borderId="0" xfId="0" applyNumberFormat="1" applyFont="1" applyFill="1" applyBorder="1" applyAlignment="1">
      <alignment horizontal="right" vertical="top"/>
    </xf>
    <xf numFmtId="3" fontId="8" fillId="0" borderId="0" xfId="0" applyNumberFormat="1" applyFont="1" applyFill="1" applyBorder="1" applyAlignment="1">
      <alignment horizontal="right" vertical="top"/>
    </xf>
    <xf numFmtId="3" fontId="11" fillId="0" borderId="0" xfId="0" applyNumberFormat="1" applyFont="1" applyFill="1" applyBorder="1" applyAlignment="1">
      <alignment horizontal="right" vertical="top"/>
    </xf>
    <xf numFmtId="3" fontId="2" fillId="0" borderId="0" xfId="0" applyNumberFormat="1" applyFont="1" applyFill="1" applyAlignment="1">
      <alignment horizontal="center" vertical="top" wrapText="1"/>
    </xf>
    <xf numFmtId="0" fontId="4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/>
    <xf numFmtId="0" fontId="5" fillId="0" borderId="3" xfId="0" applyFont="1" applyFill="1" applyBorder="1" applyAlignment="1">
      <alignment vertical="center" wrapText="1"/>
    </xf>
    <xf numFmtId="3" fontId="5" fillId="0" borderId="0" xfId="0" applyNumberFormat="1" applyFont="1" applyFill="1" applyAlignment="1"/>
    <xf numFmtId="0" fontId="5" fillId="0" borderId="1" xfId="0" quotePrefix="1" applyFont="1" applyFill="1" applyBorder="1" applyAlignment="1">
      <alignment vertical="top" wrapText="1"/>
    </xf>
    <xf numFmtId="0" fontId="13" fillId="0" borderId="0" xfId="0" applyFont="1" applyFill="1" applyAlignment="1"/>
    <xf numFmtId="0" fontId="13" fillId="0" borderId="0" xfId="0" applyFont="1" applyFill="1" applyBorder="1" applyAlignment="1"/>
    <xf numFmtId="0" fontId="19" fillId="0" borderId="0" xfId="0" applyFont="1" applyFill="1" applyBorder="1" applyAlignment="1"/>
    <xf numFmtId="0" fontId="3" fillId="0" borderId="1" xfId="0" applyFont="1" applyFill="1" applyBorder="1" applyAlignment="1">
      <alignment wrapText="1"/>
    </xf>
    <xf numFmtId="0" fontId="1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top"/>
    </xf>
    <xf numFmtId="0" fontId="4" fillId="0" borderId="1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2" fillId="0" borderId="0" xfId="0" quotePrefix="1" applyFont="1" applyFill="1" applyBorder="1" applyAlignment="1">
      <alignment horizontal="right" vertical="top"/>
    </xf>
    <xf numFmtId="0" fontId="5" fillId="0" borderId="1" xfId="0" applyFont="1" applyFill="1" applyBorder="1" applyAlignment="1">
      <alignment vertical="top" wrapText="1"/>
    </xf>
    <xf numFmtId="3" fontId="3" fillId="0" borderId="0" xfId="0" applyNumberFormat="1" applyFont="1" applyFill="1" applyAlignment="1">
      <alignment vertical="top"/>
    </xf>
    <xf numFmtId="3" fontId="5" fillId="0" borderId="0" xfId="0" applyNumberFormat="1" applyFont="1" applyFill="1" applyAlignment="1">
      <alignment vertical="top"/>
    </xf>
    <xf numFmtId="16" fontId="2" fillId="0" borderId="0" xfId="0" applyNumberFormat="1" applyFont="1" applyFill="1" applyAlignment="1">
      <alignment horizontal="left"/>
    </xf>
    <xf numFmtId="0" fontId="24" fillId="0" borderId="0" xfId="0" applyFont="1" applyFill="1" applyBorder="1" applyAlignment="1">
      <alignment vertical="center"/>
    </xf>
    <xf numFmtId="0" fontId="5" fillId="0" borderId="1" xfId="0" applyFont="1" applyBorder="1" applyAlignment="1">
      <alignment horizontal="right" vertical="center" wrapText="1"/>
    </xf>
    <xf numFmtId="0" fontId="2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3" fontId="3" fillId="0" borderId="1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 wrapText="1"/>
    </xf>
    <xf numFmtId="3" fontId="5" fillId="0" borderId="0" xfId="0" quotePrefix="1" applyNumberFormat="1" applyFont="1" applyBorder="1" applyAlignment="1">
      <alignment horizontal="right" vertical="top" wrapText="1"/>
    </xf>
    <xf numFmtId="3" fontId="5" fillId="0" borderId="1" xfId="0" quotePrefix="1" applyNumberFormat="1" applyFont="1" applyBorder="1" applyAlignment="1">
      <alignment horizontal="right" vertical="top" wrapText="1"/>
    </xf>
    <xf numFmtId="1" fontId="5" fillId="0" borderId="2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top" wrapText="1"/>
    </xf>
    <xf numFmtId="1" fontId="13" fillId="0" borderId="2" xfId="0" quotePrefix="1" applyNumberFormat="1" applyFont="1" applyFill="1" applyBorder="1" applyAlignment="1">
      <alignment horizontal="right" vertical="center"/>
    </xf>
    <xf numFmtId="1" fontId="5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wrapText="1"/>
    </xf>
    <xf numFmtId="1" fontId="5" fillId="0" borderId="2" xfId="0" applyNumberFormat="1" applyFont="1" applyFill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3" fontId="2" fillId="0" borderId="2" xfId="0" quotePrefix="1" applyNumberFormat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left" vertical="top"/>
    </xf>
    <xf numFmtId="1" fontId="1" fillId="2" borderId="0" xfId="0" applyNumberFormat="1" applyFont="1" applyFill="1" applyBorder="1" applyAlignment="1">
      <alignment horizontal="right" vertical="top" wrapText="1"/>
    </xf>
    <xf numFmtId="3" fontId="1" fillId="0" borderId="0" xfId="0" applyNumberFormat="1" applyFont="1" applyFill="1" applyBorder="1" applyAlignment="1">
      <alignment horizontal="right" vertical="top" wrapText="1"/>
    </xf>
    <xf numFmtId="3" fontId="1" fillId="0" borderId="0" xfId="0" applyNumberFormat="1" applyFont="1" applyFill="1" applyAlignment="1">
      <alignment horizontal="right" vertical="top"/>
    </xf>
    <xf numFmtId="3" fontId="1" fillId="0" borderId="0" xfId="0" applyNumberFormat="1" applyFont="1" applyFill="1" applyBorder="1" applyAlignment="1">
      <alignment horizontal="right" vertical="top"/>
    </xf>
    <xf numFmtId="3" fontId="1" fillId="0" borderId="2" xfId="0" applyNumberFormat="1" applyFont="1" applyFill="1" applyBorder="1" applyAlignment="1">
      <alignment vertical="center"/>
    </xf>
    <xf numFmtId="3" fontId="1" fillId="0" borderId="0" xfId="0" applyNumberFormat="1" applyFont="1" applyFill="1" applyAlignment="1">
      <alignment horizontal="right" vertical="top" wrapText="1"/>
    </xf>
    <xf numFmtId="3" fontId="1" fillId="0" borderId="0" xfId="0" applyNumberFormat="1" applyFont="1" applyFill="1" applyAlignment="1">
      <alignment horizontal="right" vertical="center" wrapText="1"/>
    </xf>
    <xf numFmtId="3" fontId="1" fillId="0" borderId="0" xfId="0" quotePrefix="1" applyNumberFormat="1" applyFont="1" applyFill="1" applyAlignment="1">
      <alignment horizontal="right" vertical="top" wrapText="1"/>
    </xf>
    <xf numFmtId="3" fontId="1" fillId="0" borderId="0" xfId="0" quotePrefix="1" applyNumberFormat="1" applyFont="1" applyFill="1" applyAlignment="1">
      <alignment horizontal="right" wrapText="1"/>
    </xf>
    <xf numFmtId="3" fontId="1" fillId="0" borderId="0" xfId="0" applyNumberFormat="1" applyFont="1" applyFill="1" applyAlignment="1"/>
    <xf numFmtId="3" fontId="1" fillId="0" borderId="0" xfId="0" quotePrefix="1" applyNumberFormat="1" applyFont="1" applyFill="1" applyBorder="1" applyAlignment="1">
      <alignment horizontal="right" vertical="top" wrapText="1"/>
    </xf>
    <xf numFmtId="3" fontId="1" fillId="0" borderId="0" xfId="0" applyNumberFormat="1" applyFont="1" applyAlignment="1"/>
    <xf numFmtId="0" fontId="1" fillId="0" borderId="0" xfId="0" applyFont="1" applyFill="1" applyAlignment="1">
      <alignment vertical="top" wrapText="1"/>
    </xf>
    <xf numFmtId="3" fontId="1" fillId="0" borderId="0" xfId="0" applyNumberFormat="1" applyFont="1" applyFill="1" applyAlignment="1">
      <alignment horizontal="right" wrapText="1"/>
    </xf>
    <xf numFmtId="3" fontId="1" fillId="0" borderId="1" xfId="0" applyNumberFormat="1" applyFont="1" applyFill="1" applyBorder="1" applyAlignment="1"/>
    <xf numFmtId="3" fontId="1" fillId="0" borderId="1" xfId="0" applyNumberFormat="1" applyFont="1" applyFill="1" applyBorder="1" applyAlignment="1">
      <alignment horizontal="right" vertical="top" wrapText="1"/>
    </xf>
    <xf numFmtId="3" fontId="1" fillId="0" borderId="0" xfId="0" applyNumberFormat="1" applyFont="1" applyBorder="1" applyAlignment="1"/>
    <xf numFmtId="3" fontId="1" fillId="0" borderId="0" xfId="0" applyNumberFormat="1" applyFont="1" applyAlignment="1">
      <alignment horizontal="right" vertical="center" wrapText="1"/>
    </xf>
    <xf numFmtId="0" fontId="1" fillId="0" borderId="0" xfId="0" applyFont="1" applyFill="1" applyAlignment="1">
      <alignment horizontal="justify" vertical="top" wrapText="1"/>
    </xf>
    <xf numFmtId="3" fontId="1" fillId="0" borderId="0" xfId="0" applyNumberFormat="1" applyFont="1" applyAlignment="1">
      <alignment vertical="top"/>
    </xf>
    <xf numFmtId="0" fontId="32" fillId="0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right" vertical="top"/>
    </xf>
    <xf numFmtId="3" fontId="1" fillId="0" borderId="0" xfId="0" applyNumberFormat="1" applyFont="1" applyBorder="1" applyAlignment="1">
      <alignment horizontal="right" vertical="top" wrapText="1"/>
    </xf>
    <xf numFmtId="0" fontId="1" fillId="0" borderId="0" xfId="0" applyFont="1" applyBorder="1" applyAlignment="1"/>
    <xf numFmtId="0" fontId="1" fillId="0" borderId="0" xfId="0" applyFont="1" applyFill="1" applyBorder="1" applyAlignment="1"/>
    <xf numFmtId="0" fontId="1" fillId="0" borderId="1" xfId="0" applyFont="1" applyFill="1" applyBorder="1" applyAlignment="1"/>
    <xf numFmtId="3" fontId="1" fillId="0" borderId="0" xfId="0" applyNumberFormat="1" applyFont="1" applyAlignment="1">
      <alignment horizontal="right" vertical="top" wrapText="1"/>
    </xf>
    <xf numFmtId="3" fontId="1" fillId="0" borderId="0" xfId="0" applyNumberFormat="1" applyFont="1" applyFill="1" applyAlignment="1">
      <alignment horizontal="right" vertical="center"/>
    </xf>
    <xf numFmtId="3" fontId="1" fillId="0" borderId="0" xfId="0" quotePrefix="1" applyNumberFormat="1" applyFont="1" applyFill="1" applyAlignment="1">
      <alignment horizontal="right" vertical="center" wrapText="1"/>
    </xf>
    <xf numFmtId="0" fontId="6" fillId="0" borderId="0" xfId="1" applyFill="1" applyBorder="1" applyAlignment="1" applyProtection="1">
      <alignment horizontal="left" vertical="center" wrapText="1"/>
    </xf>
    <xf numFmtId="0" fontId="6" fillId="0" borderId="0" xfId="1" applyAlignment="1" applyProtection="1">
      <alignment horizontal="left"/>
    </xf>
    <xf numFmtId="0" fontId="33" fillId="0" borderId="0" xfId="0" applyFont="1" applyFill="1" applyAlignment="1"/>
    <xf numFmtId="0" fontId="33" fillId="0" borderId="0" xfId="0" applyFont="1" applyAlignment="1"/>
    <xf numFmtId="0" fontId="1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vertical="top" wrapText="1"/>
    </xf>
    <xf numFmtId="0" fontId="1" fillId="4" borderId="5" xfId="0" applyFont="1" applyFill="1" applyBorder="1" applyAlignment="1">
      <alignment horizontal="center" vertical="top" wrapText="1"/>
    </xf>
    <xf numFmtId="0" fontId="1" fillId="0" borderId="0" xfId="2"/>
    <xf numFmtId="0" fontId="26" fillId="0" borderId="0" xfId="2" applyFont="1"/>
    <xf numFmtId="0" fontId="27" fillId="0" borderId="0" xfId="2" applyFont="1"/>
    <xf numFmtId="0" fontId="28" fillId="0" borderId="0" xfId="2" applyFont="1"/>
    <xf numFmtId="0" fontId="3" fillId="0" borderId="0" xfId="2" applyFont="1"/>
    <xf numFmtId="0" fontId="29" fillId="0" borderId="0" xfId="2" applyFont="1"/>
    <xf numFmtId="0" fontId="1" fillId="0" borderId="0" xfId="2" applyFont="1" applyAlignment="1">
      <alignment horizontal="left"/>
    </xf>
    <xf numFmtId="0" fontId="1" fillId="0" borderId="0" xfId="0" applyFont="1" applyFill="1" applyBorder="1" applyAlignment="1">
      <alignment vertical="top" wrapText="1"/>
    </xf>
    <xf numFmtId="0" fontId="1" fillId="3" borderId="0" xfId="0" applyFont="1" applyFill="1" applyAlignment="1"/>
    <xf numFmtId="3" fontId="5" fillId="0" borderId="1" xfId="0" applyNumberFormat="1" applyFont="1" applyFill="1" applyBorder="1" applyAlignment="1">
      <alignment vertical="top"/>
    </xf>
    <xf numFmtId="3" fontId="5" fillId="0" borderId="1" xfId="0" applyNumberFormat="1" applyFont="1" applyFill="1" applyBorder="1" applyAlignment="1"/>
    <xf numFmtId="0" fontId="1" fillId="0" borderId="0" xfId="2" applyAlignment="1">
      <alignment horizontal="right"/>
    </xf>
    <xf numFmtId="0" fontId="3" fillId="0" borderId="1" xfId="2" applyFont="1" applyBorder="1" applyAlignment="1">
      <alignment horizontal="right"/>
    </xf>
    <xf numFmtId="0" fontId="4" fillId="0" borderId="1" xfId="0" applyFont="1" applyFill="1" applyBorder="1" applyAlignment="1"/>
    <xf numFmtId="0" fontId="6" fillId="0" borderId="0" xfId="1" applyProtection="1">
      <alignment vertical="top"/>
    </xf>
    <xf numFmtId="0" fontId="4" fillId="0" borderId="6" xfId="0" applyFont="1" applyFill="1" applyBorder="1" applyAlignment="1">
      <alignment vertical="top"/>
    </xf>
    <xf numFmtId="0" fontId="2" fillId="0" borderId="6" xfId="0" applyFont="1" applyFill="1" applyBorder="1" applyAlignment="1">
      <alignment vertical="top"/>
    </xf>
    <xf numFmtId="0" fontId="3" fillId="0" borderId="0" xfId="0" applyFont="1" applyFill="1" applyAlignment="1"/>
    <xf numFmtId="0" fontId="4" fillId="0" borderId="1" xfId="0" applyFont="1" applyFill="1" applyBorder="1" applyAlignment="1"/>
    <xf numFmtId="0" fontId="5" fillId="0" borderId="2" xfId="0" applyFont="1" applyBorder="1" applyAlignment="1">
      <alignment vertical="center" wrapText="1"/>
    </xf>
    <xf numFmtId="0" fontId="3" fillId="0" borderId="1" xfId="0" applyFont="1" applyBorder="1" applyAlignment="1">
      <alignment vertical="top"/>
    </xf>
    <xf numFmtId="3" fontId="5" fillId="0" borderId="0" xfId="0" applyNumberFormat="1" applyFont="1" applyFill="1" applyBorder="1" applyAlignment="1"/>
    <xf numFmtId="3" fontId="5" fillId="0" borderId="0" xfId="0" applyNumberFormat="1" applyFont="1" applyFill="1" applyBorder="1" applyAlignment="1">
      <alignment vertical="top"/>
    </xf>
    <xf numFmtId="3" fontId="3" fillId="0" borderId="0" xfId="0" applyNumberFormat="1" applyFont="1" applyFill="1" applyBorder="1" applyAlignment="1">
      <alignment vertical="top"/>
    </xf>
    <xf numFmtId="3" fontId="3" fillId="0" borderId="0" xfId="0" applyNumberFormat="1" applyFont="1" applyFill="1" applyBorder="1" applyAlignment="1"/>
    <xf numFmtId="0" fontId="5" fillId="0" borderId="2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top" wrapText="1"/>
    </xf>
    <xf numFmtId="0" fontId="1" fillId="0" borderId="0" xfId="0" applyFont="1" applyBorder="1" applyAlignment="1">
      <alignment vertical="top" wrapText="1"/>
    </xf>
    <xf numFmtId="0" fontId="1" fillId="2" borderId="4" xfId="0" applyFont="1" applyFill="1" applyBorder="1" applyAlignment="1">
      <alignment horizontal="left"/>
    </xf>
    <xf numFmtId="0" fontId="1" fillId="2" borderId="4" xfId="0" applyFont="1" applyFill="1" applyBorder="1" applyAlignment="1"/>
    <xf numFmtId="3" fontId="1" fillId="0" borderId="0" xfId="0" applyNumberFormat="1" applyFont="1">
      <alignment vertical="top"/>
    </xf>
    <xf numFmtId="3" fontId="1" fillId="0" borderId="0" xfId="0" quotePrefix="1" applyNumberFormat="1" applyFont="1" applyAlignment="1">
      <alignment horizontal="right" vertical="top"/>
    </xf>
    <xf numFmtId="0" fontId="13" fillId="0" borderId="0" xfId="0" applyFont="1" applyFill="1">
      <alignment vertical="top"/>
    </xf>
    <xf numFmtId="0" fontId="2" fillId="0" borderId="0" xfId="0" applyFont="1" applyFill="1" applyBorder="1" applyAlignment="1"/>
    <xf numFmtId="0" fontId="5" fillId="0" borderId="1" xfId="0" applyFont="1" applyBorder="1" applyAlignment="1">
      <alignment horizontal="right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right" vertical="top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/>
    <xf numFmtId="3" fontId="10" fillId="0" borderId="0" xfId="0" applyNumberFormat="1" applyFont="1" applyBorder="1" applyAlignment="1"/>
    <xf numFmtId="3" fontId="1" fillId="0" borderId="0" xfId="0" applyNumberFormat="1" applyFont="1" applyAlignment="1">
      <alignment vertical="center" wrapText="1"/>
    </xf>
    <xf numFmtId="0" fontId="2" fillId="0" borderId="2" xfId="0" applyFont="1" applyFill="1" applyBorder="1" applyAlignment="1"/>
    <xf numFmtId="0" fontId="3" fillId="0" borderId="1" xfId="0" applyFont="1" applyBorder="1" applyAlignment="1">
      <alignment vertical="top" wrapText="1"/>
    </xf>
    <xf numFmtId="3" fontId="0" fillId="0" borderId="0" xfId="0" applyNumberFormat="1" applyAlignment="1"/>
    <xf numFmtId="3" fontId="5" fillId="0" borderId="0" xfId="0" applyNumberFormat="1" applyFont="1" applyFill="1" applyAlignment="1">
      <alignment horizontal="right" vertical="center" wrapText="1"/>
    </xf>
    <xf numFmtId="3" fontId="24" fillId="0" borderId="1" xfId="0" applyNumberFormat="1" applyFont="1" applyFill="1" applyBorder="1" applyAlignment="1">
      <alignment horizontal="right" vertical="center" wrapText="1"/>
    </xf>
    <xf numFmtId="3" fontId="1" fillId="0" borderId="0" xfId="2" applyNumberFormat="1" applyAlignment="1">
      <alignment horizontal="right"/>
    </xf>
    <xf numFmtId="0" fontId="1" fillId="0" borderId="0" xfId="0" applyFont="1" applyFill="1">
      <alignment vertical="top"/>
    </xf>
    <xf numFmtId="1" fontId="3" fillId="0" borderId="1" xfId="0" applyNumberFormat="1" applyFont="1" applyFill="1" applyBorder="1" applyAlignment="1">
      <alignment horizontal="right" vertical="top" wrapText="1"/>
    </xf>
    <xf numFmtId="0" fontId="5" fillId="0" borderId="2" xfId="0" applyFont="1" applyBorder="1" applyAlignment="1">
      <alignment horizontal="right" vertical="center"/>
    </xf>
    <xf numFmtId="3" fontId="1" fillId="0" borderId="0" xfId="0" applyNumberFormat="1" applyFont="1" applyBorder="1" applyAlignment="1">
      <alignment horizontal="right" vertical="center" wrapText="1"/>
    </xf>
    <xf numFmtId="0" fontId="0" fillId="0" borderId="4" xfId="0" applyFill="1" applyBorder="1" applyAlignment="1">
      <alignment vertical="center"/>
    </xf>
    <xf numFmtId="3" fontId="1" fillId="0" borderId="0" xfId="0" applyNumberFormat="1" applyFont="1" applyFill="1" applyBorder="1">
      <alignment vertical="top"/>
    </xf>
    <xf numFmtId="3" fontId="1" fillId="0" borderId="0" xfId="0" quotePrefix="1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vertical="top"/>
    </xf>
    <xf numFmtId="0" fontId="4" fillId="0" borderId="0" xfId="0" applyFont="1" applyBorder="1" applyAlignment="1"/>
    <xf numFmtId="0" fontId="3" fillId="0" borderId="0" xfId="0" applyFont="1" applyFill="1" applyAlignment="1"/>
    <xf numFmtId="0" fontId="5" fillId="0" borderId="0" xfId="0" applyFont="1" applyFill="1" applyAlignment="1"/>
    <xf numFmtId="0" fontId="5" fillId="0" borderId="7" xfId="0" applyFont="1" applyBorder="1" applyAlignment="1">
      <alignment vertical="top" wrapText="1"/>
    </xf>
    <xf numFmtId="0" fontId="3" fillId="4" borderId="0" xfId="0" applyFont="1" applyFill="1" applyBorder="1" applyAlignment="1">
      <alignment horizontal="left" vertical="top"/>
    </xf>
    <xf numFmtId="0" fontId="5" fillId="0" borderId="0" xfId="0" applyFont="1" applyAlignment="1"/>
    <xf numFmtId="3" fontId="24" fillId="0" borderId="0" xfId="0" applyNumberFormat="1" applyFont="1" applyBorder="1" applyAlignment="1">
      <alignment horizontal="right" wrapText="1"/>
    </xf>
    <xf numFmtId="3" fontId="24" fillId="0" borderId="0" xfId="0" applyNumberFormat="1" applyFont="1" applyFill="1" applyBorder="1" applyAlignment="1">
      <alignment horizontal="right" wrapText="1"/>
    </xf>
    <xf numFmtId="0" fontId="5" fillId="0" borderId="0" xfId="0" applyFont="1" applyBorder="1" applyAlignment="1">
      <alignment vertical="top"/>
    </xf>
    <xf numFmtId="0" fontId="5" fillId="0" borderId="0" xfId="0" applyFont="1" applyFill="1" applyAlignment="1"/>
    <xf numFmtId="0" fontId="5" fillId="0" borderId="2" xfId="0" applyFont="1" applyFill="1" applyBorder="1" applyAlignment="1">
      <alignment horizontal="right" vertical="top" wrapText="1"/>
    </xf>
    <xf numFmtId="0" fontId="5" fillId="0" borderId="0" xfId="0" applyFont="1" applyFill="1" applyAlignment="1"/>
    <xf numFmtId="0" fontId="13" fillId="0" borderId="0" xfId="0" applyFont="1" applyFill="1" applyAlignment="1"/>
    <xf numFmtId="0" fontId="1" fillId="0" borderId="7" xfId="0" applyFont="1" applyBorder="1" applyAlignment="1">
      <alignment vertical="top" wrapText="1"/>
    </xf>
    <xf numFmtId="3" fontId="1" fillId="0" borderId="7" xfId="0" applyNumberFormat="1" applyFont="1" applyBorder="1" applyAlignment="1">
      <alignment horizontal="right" vertical="top" wrapText="1"/>
    </xf>
    <xf numFmtId="0" fontId="1" fillId="0" borderId="0" xfId="0" quotePrefix="1" applyFont="1" applyFill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0" xfId="0" quotePrefix="1" applyFont="1" applyBorder="1" applyAlignment="1">
      <alignment vertical="top" wrapText="1"/>
    </xf>
    <xf numFmtId="0" fontId="3" fillId="0" borderId="7" xfId="0" applyFont="1" applyFill="1" applyBorder="1" applyAlignment="1">
      <alignment vertical="top" wrapText="1"/>
    </xf>
    <xf numFmtId="3" fontId="3" fillId="0" borderId="7" xfId="0" applyNumberFormat="1" applyFont="1" applyFill="1" applyBorder="1" applyAlignment="1"/>
    <xf numFmtId="0" fontId="1" fillId="0" borderId="1" xfId="0" quotePrefix="1" applyFont="1" applyBorder="1" applyAlignment="1">
      <alignment vertical="top" wrapText="1"/>
    </xf>
    <xf numFmtId="3" fontId="3" fillId="0" borderId="7" xfId="0" applyNumberFormat="1" applyFont="1" applyFill="1" applyBorder="1" applyAlignment="1">
      <alignment vertical="top"/>
    </xf>
    <xf numFmtId="0" fontId="4" fillId="2" borderId="0" xfId="0" applyFont="1" applyFill="1" applyBorder="1" applyAlignment="1">
      <alignment horizontal="left" vertical="center"/>
    </xf>
    <xf numFmtId="0" fontId="35" fillId="2" borderId="0" xfId="1" applyFont="1" applyFill="1" applyBorder="1" applyAlignment="1" applyProtection="1">
      <alignment vertical="center"/>
    </xf>
    <xf numFmtId="0" fontId="35" fillId="2" borderId="0" xfId="1" applyFont="1" applyFill="1" applyBorder="1" applyAlignment="1" applyProtection="1">
      <alignment horizontal="left" vertical="center"/>
    </xf>
    <xf numFmtId="0" fontId="35" fillId="0" borderId="0" xfId="1" applyFont="1" applyProtection="1">
      <alignment vertical="top"/>
    </xf>
    <xf numFmtId="0" fontId="36" fillId="0" borderId="0" xfId="0" applyFont="1">
      <alignment vertical="top"/>
    </xf>
    <xf numFmtId="0" fontId="36" fillId="2" borderId="0" xfId="1" applyFont="1" applyFill="1" applyBorder="1" applyAlignment="1" applyProtection="1">
      <alignment vertical="center"/>
    </xf>
    <xf numFmtId="3" fontId="6" fillId="0" borderId="0" xfId="1" applyNumberFormat="1" applyFill="1" applyAlignment="1" applyProtection="1">
      <alignment horizontal="left" vertical="top"/>
    </xf>
    <xf numFmtId="0" fontId="36" fillId="2" borderId="0" xfId="0" applyFont="1" applyFill="1" applyBorder="1" applyAlignment="1">
      <alignment vertical="center"/>
    </xf>
    <xf numFmtId="0" fontId="25" fillId="5" borderId="0" xfId="2" applyFont="1" applyFill="1" applyAlignment="1">
      <alignment vertical="center"/>
    </xf>
    <xf numFmtId="0" fontId="1" fillId="0" borderId="0" xfId="2" applyAlignment="1">
      <alignment vertical="center"/>
    </xf>
    <xf numFmtId="0" fontId="1" fillId="0" borderId="0" xfId="2" applyAlignment="1"/>
    <xf numFmtId="0" fontId="1" fillId="0" borderId="0" xfId="0" applyFont="1" applyFill="1" applyAlignment="1">
      <alignment horizontal="left" wrapText="1"/>
    </xf>
    <xf numFmtId="0" fontId="13" fillId="0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vertical="top" wrapText="1"/>
    </xf>
    <xf numFmtId="0" fontId="5" fillId="0" borderId="0" xfId="0" applyFont="1" applyFill="1" applyAlignment="1"/>
    <xf numFmtId="16" fontId="5" fillId="0" borderId="2" xfId="0" quotePrefix="1" applyNumberFormat="1" applyFont="1" applyFill="1" applyBorder="1" applyAlignment="1">
      <alignment horizontal="left" vertical="center" wrapText="1"/>
    </xf>
    <xf numFmtId="16" fontId="5" fillId="0" borderId="0" xfId="0" quotePrefix="1" applyNumberFormat="1" applyFont="1" applyBorder="1" applyAlignment="1">
      <alignment horizontal="left" vertical="center" wrapText="1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vertical="center" wrapText="1"/>
    </xf>
    <xf numFmtId="0" fontId="5" fillId="0" borderId="0" xfId="0" quotePrefix="1" applyFont="1" applyBorder="1" applyAlignment="1">
      <alignment vertical="center"/>
    </xf>
    <xf numFmtId="0" fontId="33" fillId="0" borderId="0" xfId="0" applyFont="1" applyFill="1" applyAlignment="1"/>
    <xf numFmtId="0" fontId="34" fillId="0" borderId="0" xfId="0" applyFont="1" applyFill="1" applyAlignment="1"/>
    <xf numFmtId="0" fontId="4" fillId="0" borderId="0" xfId="0" applyFont="1" applyFill="1" applyBorder="1" applyAlignment="1"/>
    <xf numFmtId="0" fontId="14" fillId="0" borderId="0" xfId="0" applyFont="1" applyFill="1" applyBorder="1" applyAlignment="1"/>
    <xf numFmtId="0" fontId="4" fillId="0" borderId="1" xfId="0" applyFont="1" applyFill="1" applyBorder="1" applyAlignment="1"/>
    <xf numFmtId="0" fontId="14" fillId="0" borderId="1" xfId="0" applyFont="1" applyFill="1" applyBorder="1" applyAlignment="1"/>
    <xf numFmtId="0" fontId="5" fillId="0" borderId="0" xfId="0" applyFont="1" applyBorder="1" applyAlignment="1">
      <alignment horizontal="justify" vertical="center"/>
    </xf>
    <xf numFmtId="0" fontId="14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5" fillId="0" borderId="4" xfId="0" applyFont="1" applyFill="1" applyBorder="1" applyAlignment="1">
      <alignment horizontal="right" vertical="center" wrapText="1"/>
    </xf>
    <xf numFmtId="0" fontId="0" fillId="0" borderId="1" xfId="0" applyFill="1" applyBorder="1" applyAlignment="1">
      <alignment vertical="center" wrapText="1"/>
    </xf>
    <xf numFmtId="0" fontId="5" fillId="0" borderId="0" xfId="0" quotePrefix="1" applyFont="1" applyFill="1" applyBorder="1" applyAlignment="1">
      <alignment vertical="center"/>
    </xf>
    <xf numFmtId="0" fontId="5" fillId="0" borderId="1" xfId="0" applyFont="1" applyFill="1" applyBorder="1" applyAlignment="1">
      <alignment horizontal="justify" vertical="center"/>
    </xf>
    <xf numFmtId="0" fontId="14" fillId="0" borderId="1" xfId="0" applyFont="1" applyFill="1" applyBorder="1" applyAlignment="1">
      <alignment vertical="center"/>
    </xf>
    <xf numFmtId="0" fontId="14" fillId="0" borderId="2" xfId="0" applyFont="1" applyFill="1" applyBorder="1" applyAlignment="1">
      <alignment vertical="center"/>
    </xf>
    <xf numFmtId="0" fontId="13" fillId="0" borderId="4" xfId="0" applyFont="1" applyFill="1" applyBorder="1" applyAlignment="1"/>
    <xf numFmtId="0" fontId="4" fillId="0" borderId="4" xfId="0" applyFont="1" applyFill="1" applyBorder="1" applyAlignment="1"/>
    <xf numFmtId="0" fontId="5" fillId="0" borderId="4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right" vertical="center"/>
    </xf>
    <xf numFmtId="0" fontId="0" fillId="0" borderId="1" xfId="0" applyFill="1" applyBorder="1" applyAlignment="1">
      <alignment horizontal="right"/>
    </xf>
    <xf numFmtId="16" fontId="5" fillId="0" borderId="4" xfId="0" quotePrefix="1" applyNumberFormat="1" applyFont="1" applyFill="1" applyBorder="1" applyAlignment="1">
      <alignment horizontal="right" vertical="center"/>
    </xf>
    <xf numFmtId="16" fontId="5" fillId="0" borderId="1" xfId="0" quotePrefix="1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0" fillId="0" borderId="0" xfId="0" applyBorder="1" applyAlignment="1"/>
    <xf numFmtId="16" fontId="5" fillId="0" borderId="0" xfId="0" quotePrefix="1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4" xfId="0" applyFont="1" applyBorder="1" applyAlignment="1">
      <alignment horizontal="right" vertical="center" wrapText="1"/>
    </xf>
    <xf numFmtId="0" fontId="0" fillId="0" borderId="1" xfId="0" applyBorder="1" applyAlignment="1">
      <alignment vertical="center" wrapText="1"/>
    </xf>
    <xf numFmtId="16" fontId="5" fillId="0" borderId="4" xfId="0" quotePrefix="1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16" fontId="5" fillId="0" borderId="0" xfId="0" quotePrefix="1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justify" wrapText="1"/>
    </xf>
    <xf numFmtId="0" fontId="5" fillId="0" borderId="0" xfId="0" applyFont="1" applyBorder="1" applyAlignment="1">
      <alignment horizontal="justify" vertical="center" wrapText="1"/>
    </xf>
    <xf numFmtId="0" fontId="2" fillId="0" borderId="0" xfId="0" applyFont="1" applyAlignment="1">
      <alignment horizontal="justify" wrapText="1"/>
    </xf>
    <xf numFmtId="16" fontId="5" fillId="0" borderId="0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justify" wrapText="1"/>
    </xf>
    <xf numFmtId="0" fontId="33" fillId="0" borderId="0" xfId="0" applyFont="1" applyAlignment="1"/>
    <xf numFmtId="0" fontId="34" fillId="0" borderId="0" xfId="0" applyFont="1" applyAlignment="1"/>
    <xf numFmtId="0" fontId="5" fillId="0" borderId="0" xfId="0" applyFont="1" applyBorder="1" applyAlignment="1">
      <alignment horizontal="justify" wrapText="1"/>
    </xf>
    <xf numFmtId="0" fontId="5" fillId="0" borderId="2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16" fontId="5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justify" wrapText="1"/>
    </xf>
    <xf numFmtId="0" fontId="1" fillId="0" borderId="0" xfId="0" applyFont="1" applyAlignment="1">
      <alignment horizontal="justify" wrapText="1"/>
    </xf>
    <xf numFmtId="0" fontId="5" fillId="0" borderId="0" xfId="0" applyFont="1" applyFill="1" applyBorder="1" applyAlignment="1">
      <alignment horizontal="justify" vertical="center" wrapText="1"/>
    </xf>
    <xf numFmtId="0" fontId="5" fillId="0" borderId="0" xfId="0" applyFont="1" applyFill="1" applyBorder="1" applyAlignment="1">
      <alignment horizontal="right" vertical="center" wrapText="1"/>
    </xf>
    <xf numFmtId="16" fontId="5" fillId="0" borderId="0" xfId="0" quotePrefix="1" applyNumberFormat="1" applyFont="1" applyFill="1" applyBorder="1" applyAlignment="1">
      <alignment horizontal="right" vertical="center" wrapText="1"/>
    </xf>
    <xf numFmtId="16" fontId="5" fillId="0" borderId="0" xfId="0" applyNumberFormat="1" applyFont="1" applyFill="1" applyBorder="1" applyAlignment="1">
      <alignment horizontal="right" vertical="center" wrapText="1"/>
    </xf>
    <xf numFmtId="0" fontId="23" fillId="0" borderId="1" xfId="0" applyFont="1" applyFill="1" applyBorder="1" applyAlignment="1"/>
    <xf numFmtId="0" fontId="5" fillId="0" borderId="2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justify" vertical="center" wrapText="1"/>
    </xf>
    <xf numFmtId="16" fontId="5" fillId="0" borderId="4" xfId="0" quotePrefix="1" applyNumberFormat="1" applyFont="1" applyFill="1" applyBorder="1" applyAlignment="1">
      <alignment horizontal="right" vertical="center" wrapText="1"/>
    </xf>
    <xf numFmtId="16" fontId="5" fillId="0" borderId="1" xfId="0" quotePrefix="1" applyNumberFormat="1" applyFont="1" applyFill="1" applyBorder="1" applyAlignment="1">
      <alignment horizontal="right" vertical="center" wrapText="1"/>
    </xf>
    <xf numFmtId="0" fontId="23" fillId="0" borderId="0" xfId="0" applyFont="1" applyFill="1" applyBorder="1" applyAlignment="1"/>
    <xf numFmtId="0" fontId="5" fillId="0" borderId="2" xfId="0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horizontal="right" vertical="top" wrapText="1"/>
    </xf>
    <xf numFmtId="0" fontId="13" fillId="0" borderId="0" xfId="0" applyFont="1" applyFill="1" applyAlignment="1"/>
  </cellXfs>
  <cellStyles count="6">
    <cellStyle name="Hyperlänk" xfId="1" builtinId="8"/>
    <cellStyle name="Normal" xfId="0" builtinId="0"/>
    <cellStyle name="Normal 2" xfId="2"/>
    <cellStyle name="Normal 3" xfId="3"/>
    <cellStyle name="Procent 2" xfId="4"/>
    <cellStyle name="Resultat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37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36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35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sv-SE"/>
              <a:t>Antal telefonabonnemang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0F5-4FA0-83EF-B6344493407A}"/>
            </c:ext>
          </c:extLst>
        </c:ser>
        <c:ser>
          <c:idx val="1"/>
          <c:order val="1"/>
          <c:spPr>
            <a:ln w="12700">
              <a:solidFill>
                <a:srgbClr val="333333"/>
              </a:solidFill>
              <a:prstDash val="sysDash"/>
            </a:ln>
          </c:spPr>
          <c:marker>
            <c:symbol val="diamond"/>
            <c:size val="3"/>
            <c:spPr>
              <a:noFill/>
              <a:ln w="9525">
                <a:noFill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0F5-4FA0-83EF-B6344493407A}"/>
            </c:ext>
          </c:extLst>
        </c:ser>
        <c:ser>
          <c:idx val="2"/>
          <c:order val="2"/>
          <c:spPr>
            <a:ln w="12700">
              <a:solidFill>
                <a:srgbClr val="333333"/>
              </a:solidFill>
              <a:prstDash val="lg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0F5-4FA0-83EF-B634449340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4098816"/>
        <c:axId val="454099208"/>
      </c:lineChart>
      <c:catAx>
        <c:axId val="454098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År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454099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40992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Antal i 1000-tal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4540988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000000000000222" r="0.750000000000002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114300</xdr:rowOff>
    </xdr:from>
    <xdr:to>
      <xdr:col>4</xdr:col>
      <xdr:colOff>0</xdr:colOff>
      <xdr:row>10</xdr:row>
      <xdr:rowOff>219075</xdr:rowOff>
    </xdr:to>
    <xdr:pic>
      <xdr:nvPicPr>
        <xdr:cNvPr id="1055" name="Bildobjekt 1" descr="Trafikanalys_RGB1.jpg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47725"/>
          <a:ext cx="182880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11</xdr:col>
      <xdr:colOff>57150</xdr:colOff>
      <xdr:row>10</xdr:row>
      <xdr:rowOff>295275</xdr:rowOff>
    </xdr:to>
    <xdr:pic>
      <xdr:nvPicPr>
        <xdr:cNvPr id="1056" name="Bildobjekt 2" descr="sos_farg_sve.png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1704975"/>
          <a:ext cx="31051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0</xdr:rowOff>
    </xdr:from>
    <xdr:to>
      <xdr:col>1</xdr:col>
      <xdr:colOff>1224133</xdr:colOff>
      <xdr:row>11</xdr:row>
      <xdr:rowOff>8550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457325"/>
          <a:ext cx="1224133" cy="170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0</xdr:rowOff>
    </xdr:from>
    <xdr:to>
      <xdr:col>1</xdr:col>
      <xdr:colOff>1224133</xdr:colOff>
      <xdr:row>11</xdr:row>
      <xdr:rowOff>8550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485900"/>
          <a:ext cx="1224133" cy="170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0</xdr:rowOff>
    </xdr:from>
    <xdr:to>
      <xdr:col>2</xdr:col>
      <xdr:colOff>747883</xdr:colOff>
      <xdr:row>11</xdr:row>
      <xdr:rowOff>8550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895475"/>
          <a:ext cx="1224133" cy="170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</xdr:row>
      <xdr:rowOff>0</xdr:rowOff>
    </xdr:from>
    <xdr:to>
      <xdr:col>1</xdr:col>
      <xdr:colOff>1224133</xdr:colOff>
      <xdr:row>14</xdr:row>
      <xdr:rowOff>8550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343150"/>
          <a:ext cx="1224133" cy="170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</xdr:row>
      <xdr:rowOff>0</xdr:rowOff>
    </xdr:from>
    <xdr:to>
      <xdr:col>1</xdr:col>
      <xdr:colOff>1224133</xdr:colOff>
      <xdr:row>14</xdr:row>
      <xdr:rowOff>8550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324100"/>
          <a:ext cx="1224133" cy="170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</xdr:row>
      <xdr:rowOff>0</xdr:rowOff>
    </xdr:from>
    <xdr:to>
      <xdr:col>1</xdr:col>
      <xdr:colOff>1224133</xdr:colOff>
      <xdr:row>14</xdr:row>
      <xdr:rowOff>8550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952625"/>
          <a:ext cx="1224133" cy="170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</xdr:row>
      <xdr:rowOff>0</xdr:rowOff>
    </xdr:from>
    <xdr:to>
      <xdr:col>1</xdr:col>
      <xdr:colOff>1224133</xdr:colOff>
      <xdr:row>14</xdr:row>
      <xdr:rowOff>8550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114550"/>
          <a:ext cx="1224133" cy="170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</xdr:row>
      <xdr:rowOff>0</xdr:rowOff>
    </xdr:from>
    <xdr:to>
      <xdr:col>1</xdr:col>
      <xdr:colOff>1224133</xdr:colOff>
      <xdr:row>14</xdr:row>
      <xdr:rowOff>8550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000250"/>
          <a:ext cx="1224133" cy="170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1</xdr:col>
      <xdr:colOff>1224133</xdr:colOff>
      <xdr:row>12</xdr:row>
      <xdr:rowOff>8550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95500"/>
          <a:ext cx="1224133" cy="170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0</xdr:rowOff>
    </xdr:from>
    <xdr:to>
      <xdr:col>1</xdr:col>
      <xdr:colOff>1238250</xdr:colOff>
      <xdr:row>0</xdr:row>
      <xdr:rowOff>0</xdr:rowOff>
    </xdr:to>
    <xdr:pic>
      <xdr:nvPicPr>
        <xdr:cNvPr id="37919" name="Picture 1">
          <a:extLst>
            <a:ext uri="{FF2B5EF4-FFF2-40B4-BE49-F238E27FC236}">
              <a16:creationId xmlns:a16="http://schemas.microsoft.com/office/drawing/2014/main" id="{00000000-0008-0000-1500-00001F9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36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0"/>
          <a:ext cx="1190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1224133</xdr:colOff>
      <xdr:row>13</xdr:row>
      <xdr:rowOff>8550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943100"/>
          <a:ext cx="1224133" cy="170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27</xdr:row>
      <xdr:rowOff>0</xdr:rowOff>
    </xdr:from>
    <xdr:to>
      <xdr:col>2</xdr:col>
      <xdr:colOff>719308</xdr:colOff>
      <xdr:row>28</xdr:row>
      <xdr:rowOff>8550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4495800"/>
          <a:ext cx="1224133" cy="170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</xdr:row>
      <xdr:rowOff>0</xdr:rowOff>
    </xdr:from>
    <xdr:to>
      <xdr:col>1</xdr:col>
      <xdr:colOff>1224133</xdr:colOff>
      <xdr:row>14</xdr:row>
      <xdr:rowOff>8550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809750"/>
          <a:ext cx="1224133" cy="170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1</xdr:col>
      <xdr:colOff>1224133</xdr:colOff>
      <xdr:row>12</xdr:row>
      <xdr:rowOff>8550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486025"/>
          <a:ext cx="1224133" cy="170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0</xdr:rowOff>
    </xdr:from>
    <xdr:to>
      <xdr:col>1</xdr:col>
      <xdr:colOff>1224133</xdr:colOff>
      <xdr:row>11</xdr:row>
      <xdr:rowOff>8550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52575"/>
          <a:ext cx="1224133" cy="170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0</xdr:row>
      <xdr:rowOff>0</xdr:rowOff>
    </xdr:from>
    <xdr:to>
      <xdr:col>7</xdr:col>
      <xdr:colOff>0</xdr:colOff>
      <xdr:row>0</xdr:row>
      <xdr:rowOff>0</xdr:rowOff>
    </xdr:to>
    <xdr:graphicFrame macro="">
      <xdr:nvGraphicFramePr>
        <xdr:cNvPr id="6175" name="Chart 1">
          <a:extLst>
            <a:ext uri="{FF2B5EF4-FFF2-40B4-BE49-F238E27FC236}">
              <a16:creationId xmlns:a16="http://schemas.microsoft.com/office/drawing/2014/main" id="{00000000-0008-0000-0600-00001F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1224133</xdr:colOff>
      <xdr:row>17</xdr:row>
      <xdr:rowOff>8550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000375"/>
          <a:ext cx="1224133" cy="170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1</xdr:col>
      <xdr:colOff>1224133</xdr:colOff>
      <xdr:row>12</xdr:row>
      <xdr:rowOff>8550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857375"/>
          <a:ext cx="1224133" cy="170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0</xdr:rowOff>
    </xdr:from>
    <xdr:to>
      <xdr:col>1</xdr:col>
      <xdr:colOff>1224133</xdr:colOff>
      <xdr:row>11</xdr:row>
      <xdr:rowOff>8550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695450"/>
          <a:ext cx="1224133" cy="170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1</xdr:col>
      <xdr:colOff>1224133</xdr:colOff>
      <xdr:row>10</xdr:row>
      <xdr:rowOff>8550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543050"/>
          <a:ext cx="1224133" cy="170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0</xdr:rowOff>
    </xdr:from>
    <xdr:to>
      <xdr:col>4</xdr:col>
      <xdr:colOff>395458</xdr:colOff>
      <xdr:row>20</xdr:row>
      <xdr:rowOff>8550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3028950"/>
          <a:ext cx="1224133" cy="170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1</xdr:col>
      <xdr:colOff>1224133</xdr:colOff>
      <xdr:row>10</xdr:row>
      <xdr:rowOff>8550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457325"/>
          <a:ext cx="1224133" cy="170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atistikproduktion\2100_V&#228;gtrafik\Fordon\Fordon%20i%20l&#228;n%20och%20kommuner\2011_2012\Fordon%20i%20lan%20och%20kommuner%20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formation\Publikationer\Statistik\Fordon\2013\Fordon%20i%20l&#228;n%20och%20kommuner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SK-Tabell 1_2011"/>
      <sheetName val="RSK-Tabell 2_2011"/>
      <sheetName val="RSK-Tabell 3-2011"/>
      <sheetName val="RSK-Tabell 4-201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nehåll_Content"/>
      <sheetName val="RSK-Tabell 1_2012"/>
      <sheetName val="RSK-Tabell 3 2012"/>
      <sheetName val="RSK-Tabell 2_2012"/>
      <sheetName val="RSK-Tabell 4 2012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A Tema - Lila">
  <a:themeElements>
    <a:clrScheme name="TA Färgscema - Grön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52AF32"/>
      </a:accent1>
      <a:accent2>
        <a:srgbClr val="75BF5B"/>
      </a:accent2>
      <a:accent3>
        <a:srgbClr val="98CF84"/>
      </a:accent3>
      <a:accent4>
        <a:srgbClr val="BADFAD"/>
      </a:accent4>
      <a:accent5>
        <a:srgbClr val="DDEFD6"/>
      </a:accent5>
      <a:accent6>
        <a:srgbClr val="EEF7EB"/>
      </a:accent6>
      <a:hlink>
        <a:srgbClr val="0000FF"/>
      </a:hlink>
      <a:folHlink>
        <a:srgbClr val="800080"/>
      </a:folHlink>
    </a:clrScheme>
    <a:fontScheme name="TA Typsnitt">
      <a:majorFont>
        <a:latin typeface="Arial"/>
        <a:ea typeface=""/>
        <a:cs typeface="Arial"/>
      </a:majorFont>
      <a:minorFont>
        <a:latin typeface="Arial"/>
        <a:ea typeface="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noFill/>
        </a:ln>
      </a:spPr>
      <a:bodyPr rtlCol="0" anchor="ctr"/>
      <a:lstStyle>
        <a:defPPr algn="ctr">
          <a:defRPr dirty="0">
            <a:solidFill>
              <a:srgbClr val="000000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noFill/>
      </a:spPr>
      <a:bodyPr wrap="square" rtlCol="0">
        <a:noAutofit/>
      </a:bodyPr>
      <a:lstStyle>
        <a:defPPr>
          <a:defRPr sz="1400" dirty="0" err="1" smtClean="0">
            <a:latin typeface="Arial" pitchFamily="34" charset="0"/>
            <a:cs typeface="Arial" pitchFamily="34" charset="0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statistik.pts.se/pts2016/" TargetMode="External"/><Relationship Id="rId1" Type="http://schemas.openxmlformats.org/officeDocument/2006/relationships/hyperlink" Target="http://www.trafa.se/globalassets/sika/sika-statistik/ss_2006_18.pdf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0"/>
  <sheetViews>
    <sheetView showGridLines="0" tabSelected="1" zoomScale="80" zoomScaleNormal="80" workbookViewId="0">
      <selection sqref="A1:V1"/>
    </sheetView>
  </sheetViews>
  <sheetFormatPr defaultRowHeight="12.75" x14ac:dyDescent="0.2"/>
  <cols>
    <col min="1" max="1" width="10.28515625" style="359" customWidth="1"/>
    <col min="2" max="21" width="9.140625" style="359"/>
    <col min="22" max="22" width="0.140625" style="359" customWidth="1"/>
    <col min="23" max="16384" width="9.140625" style="359"/>
  </cols>
  <sheetData>
    <row r="1" spans="1:22" ht="32.25" customHeight="1" x14ac:dyDescent="0.2">
      <c r="A1" s="446" t="s">
        <v>233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7"/>
      <c r="Q1" s="447"/>
      <c r="R1" s="447"/>
      <c r="S1" s="448"/>
      <c r="T1" s="448"/>
      <c r="U1" s="448"/>
      <c r="V1" s="448"/>
    </row>
    <row r="11" spans="1:22" ht="65.25" customHeight="1" x14ac:dyDescent="0.4">
      <c r="B11" s="360" t="s">
        <v>161</v>
      </c>
    </row>
    <row r="12" spans="1:22" ht="20.25" x14ac:dyDescent="0.3">
      <c r="B12" s="361" t="s">
        <v>162</v>
      </c>
    </row>
    <row r="13" spans="1:22" ht="18.75" x14ac:dyDescent="0.3">
      <c r="B13" s="362"/>
    </row>
    <row r="14" spans="1:22" ht="14.25" customHeight="1" x14ac:dyDescent="0.2">
      <c r="B14" s="363" t="s">
        <v>163</v>
      </c>
    </row>
    <row r="15" spans="1:22" ht="16.5" customHeight="1" x14ac:dyDescent="0.3">
      <c r="B15" s="362"/>
    </row>
    <row r="16" spans="1:22" x14ac:dyDescent="0.2">
      <c r="B16" s="363" t="s">
        <v>115</v>
      </c>
    </row>
    <row r="17" spans="2:2" x14ac:dyDescent="0.2">
      <c r="B17" s="363" t="s">
        <v>118</v>
      </c>
    </row>
    <row r="18" spans="2:2" x14ac:dyDescent="0.2">
      <c r="B18" s="173" t="s">
        <v>116</v>
      </c>
    </row>
    <row r="19" spans="2:2" x14ac:dyDescent="0.2">
      <c r="B19" s="173" t="s">
        <v>119</v>
      </c>
    </row>
    <row r="21" spans="2:2" x14ac:dyDescent="0.2">
      <c r="B21" s="19"/>
    </row>
    <row r="22" spans="2:2" x14ac:dyDescent="0.2">
      <c r="B22" s="173"/>
    </row>
    <row r="23" spans="2:2" x14ac:dyDescent="0.2">
      <c r="B23" s="173"/>
    </row>
    <row r="24" spans="2:2" ht="18.75" x14ac:dyDescent="0.3">
      <c r="B24" s="364"/>
    </row>
    <row r="25" spans="2:2" x14ac:dyDescent="0.2">
      <c r="B25" s="363"/>
    </row>
    <row r="26" spans="2:2" x14ac:dyDescent="0.2">
      <c r="B26" s="353"/>
    </row>
    <row r="27" spans="2:2" x14ac:dyDescent="0.2">
      <c r="B27" s="353"/>
    </row>
    <row r="28" spans="2:2" x14ac:dyDescent="0.2">
      <c r="B28" s="353"/>
    </row>
    <row r="29" spans="2:2" x14ac:dyDescent="0.2">
      <c r="B29" s="353"/>
    </row>
    <row r="30" spans="2:2" x14ac:dyDescent="0.2">
      <c r="B30" s="365"/>
    </row>
  </sheetData>
  <mergeCells count="1">
    <mergeCell ref="A1:V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9"/>
  <dimension ref="B2:U14"/>
  <sheetViews>
    <sheetView showGridLines="0" workbookViewId="0">
      <selection sqref="A1:U11"/>
    </sheetView>
  </sheetViews>
  <sheetFormatPr defaultRowHeight="12.75" outlineLevelCol="1" x14ac:dyDescent="0.2"/>
  <cols>
    <col min="1" max="1" width="1.140625" style="22" customWidth="1"/>
    <col min="2" max="2" width="29.42578125" style="22" customWidth="1"/>
    <col min="3" max="10" width="9.140625" style="22" hidden="1" customWidth="1" outlineLevel="1"/>
    <col min="11" max="11" width="9.140625" style="10" customWidth="1" collapsed="1"/>
    <col min="12" max="19" width="9.140625" style="22" customWidth="1"/>
    <col min="20" max="16384" width="9.140625" style="22"/>
  </cols>
  <sheetData>
    <row r="2" spans="2:21" x14ac:dyDescent="0.2">
      <c r="B2" s="58" t="s">
        <v>195</v>
      </c>
      <c r="C2" s="376"/>
      <c r="H2" s="26"/>
    </row>
    <row r="3" spans="2:21" x14ac:dyDescent="0.2">
      <c r="B3" s="372" t="s">
        <v>196</v>
      </c>
      <c r="C3" s="377"/>
      <c r="D3" s="372"/>
      <c r="E3" s="372"/>
      <c r="F3" s="372"/>
      <c r="G3" s="372"/>
      <c r="H3" s="45"/>
      <c r="I3" s="41"/>
      <c r="J3" s="41"/>
      <c r="K3" s="45"/>
      <c r="L3" s="45"/>
      <c r="M3" s="45"/>
      <c r="N3" s="45"/>
      <c r="O3" s="45"/>
      <c r="Q3" s="34"/>
    </row>
    <row r="4" spans="2:21" ht="19.5" customHeight="1" x14ac:dyDescent="0.2">
      <c r="B4" s="136" t="s">
        <v>280</v>
      </c>
      <c r="C4" s="309">
        <v>1998</v>
      </c>
      <c r="D4" s="309">
        <v>1999</v>
      </c>
      <c r="E4" s="309">
        <v>2000</v>
      </c>
      <c r="F4" s="309">
        <v>2001</v>
      </c>
      <c r="G4" s="309">
        <v>2002</v>
      </c>
      <c r="H4" s="309">
        <v>2003</v>
      </c>
      <c r="I4" s="309">
        <v>2004</v>
      </c>
      <c r="J4" s="309">
        <v>2005</v>
      </c>
      <c r="K4" s="309">
        <v>2006</v>
      </c>
      <c r="L4" s="309">
        <v>2007</v>
      </c>
      <c r="M4" s="309">
        <v>2008</v>
      </c>
      <c r="N4" s="309">
        <v>2009</v>
      </c>
      <c r="O4" s="309">
        <v>2010</v>
      </c>
      <c r="P4" s="410">
        <v>2011</v>
      </c>
      <c r="Q4" s="410">
        <v>2012</v>
      </c>
      <c r="R4" s="410">
        <v>2013</v>
      </c>
      <c r="S4" s="410">
        <v>2014</v>
      </c>
      <c r="T4" s="410">
        <v>2015</v>
      </c>
      <c r="U4" s="410">
        <v>2016</v>
      </c>
    </row>
    <row r="5" spans="2:21" x14ac:dyDescent="0.2">
      <c r="B5" s="429" t="s">
        <v>281</v>
      </c>
      <c r="C5" s="338">
        <v>1555</v>
      </c>
      <c r="D5" s="338">
        <v>2656</v>
      </c>
      <c r="E5" s="338">
        <v>3266</v>
      </c>
      <c r="F5" s="338">
        <v>3867</v>
      </c>
      <c r="G5" s="338">
        <v>2842.8</v>
      </c>
      <c r="H5" s="338">
        <v>4162</v>
      </c>
      <c r="I5" s="338">
        <v>4441</v>
      </c>
      <c r="J5" s="338">
        <v>6178</v>
      </c>
      <c r="K5" s="338">
        <v>9391</v>
      </c>
      <c r="L5" s="338">
        <v>9878</v>
      </c>
      <c r="M5" s="338">
        <v>10169</v>
      </c>
      <c r="N5" s="338">
        <v>9547</v>
      </c>
      <c r="O5" s="338">
        <v>9521.9030000000002</v>
      </c>
      <c r="P5" s="411">
        <v>9778</v>
      </c>
      <c r="Q5" s="411">
        <v>9400.7999999999993</v>
      </c>
      <c r="R5" s="411">
        <v>9367.4</v>
      </c>
      <c r="S5" s="411">
        <v>9402</v>
      </c>
      <c r="T5" s="411">
        <v>9316</v>
      </c>
      <c r="U5" s="411">
        <v>9480.4</v>
      </c>
    </row>
    <row r="6" spans="2:21" x14ac:dyDescent="0.2">
      <c r="B6" s="386" t="s">
        <v>261</v>
      </c>
      <c r="C6" s="349">
        <v>57218</v>
      </c>
      <c r="D6" s="349">
        <v>61349</v>
      </c>
      <c r="E6" s="349">
        <v>67648</v>
      </c>
      <c r="F6" s="349">
        <v>72722</v>
      </c>
      <c r="G6" s="349">
        <v>73366</v>
      </c>
      <c r="H6" s="349">
        <v>71280</v>
      </c>
      <c r="I6" s="349">
        <v>70003</v>
      </c>
      <c r="J6" s="349">
        <v>68631</v>
      </c>
      <c r="K6" s="349">
        <v>70747</v>
      </c>
      <c r="L6" s="349">
        <v>74279</v>
      </c>
      <c r="M6" s="349">
        <v>71558</v>
      </c>
      <c r="N6" s="349">
        <v>76256</v>
      </c>
      <c r="O6" s="349">
        <v>79444.388600000006</v>
      </c>
      <c r="P6" s="345">
        <v>79658</v>
      </c>
      <c r="Q6" s="345">
        <v>80521.7</v>
      </c>
      <c r="R6" s="345">
        <v>79342.399999999994</v>
      </c>
      <c r="S6" s="345">
        <v>82290.399999999994</v>
      </c>
      <c r="T6" s="345">
        <v>86479</v>
      </c>
      <c r="U6" s="345">
        <v>87026.9</v>
      </c>
    </row>
    <row r="7" spans="2:21" x14ac:dyDescent="0.2">
      <c r="B7" s="53" t="s">
        <v>4</v>
      </c>
      <c r="C7" s="310">
        <v>58772</v>
      </c>
      <c r="D7" s="310">
        <v>64006</v>
      </c>
      <c r="E7" s="310">
        <v>70914</v>
      </c>
      <c r="F7" s="310">
        <v>76589</v>
      </c>
      <c r="G7" s="310">
        <v>76209</v>
      </c>
      <c r="H7" s="310">
        <v>75442</v>
      </c>
      <c r="I7" s="310">
        <v>74444</v>
      </c>
      <c r="J7" s="310">
        <v>74809</v>
      </c>
      <c r="K7" s="310">
        <v>80138</v>
      </c>
      <c r="L7" s="310">
        <v>84157</v>
      </c>
      <c r="M7" s="310">
        <v>81727</v>
      </c>
      <c r="N7" s="310">
        <v>85803</v>
      </c>
      <c r="O7" s="310">
        <v>88966.291600000011</v>
      </c>
      <c r="P7" s="310">
        <v>89436</v>
      </c>
      <c r="Q7" s="310">
        <v>89922.5</v>
      </c>
      <c r="R7" s="310">
        <v>88709.8</v>
      </c>
      <c r="S7" s="310">
        <v>91692</v>
      </c>
      <c r="T7" s="310">
        <v>95795</v>
      </c>
      <c r="U7" s="310">
        <v>96507.3</v>
      </c>
    </row>
    <row r="8" spans="2:21" s="418" customFormat="1" x14ac:dyDescent="0.2">
      <c r="B8" s="46" t="s">
        <v>248</v>
      </c>
      <c r="C8" s="46"/>
    </row>
    <row r="9" spans="2:21" s="418" customFormat="1" x14ac:dyDescent="0.2">
      <c r="B9" s="418" t="s">
        <v>297</v>
      </c>
    </row>
    <row r="10" spans="2:21" x14ac:dyDescent="0.2">
      <c r="D10" s="55"/>
      <c r="E10" s="55"/>
      <c r="F10" s="55"/>
      <c r="G10" s="55"/>
      <c r="H10" s="55"/>
      <c r="I10" s="55"/>
      <c r="J10" s="55"/>
    </row>
    <row r="13" spans="2:21" x14ac:dyDescent="0.2">
      <c r="O13" s="55"/>
      <c r="P13" s="55"/>
    </row>
    <row r="14" spans="2:21" x14ac:dyDescent="0.2">
      <c r="O14" s="55"/>
      <c r="P14" s="55"/>
    </row>
  </sheetData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0"/>
  <dimension ref="B1:W19"/>
  <sheetViews>
    <sheetView showGridLines="0" workbookViewId="0">
      <selection activeCell="B1" sqref="B1"/>
    </sheetView>
  </sheetViews>
  <sheetFormatPr defaultRowHeight="12.75" outlineLevelCol="1" x14ac:dyDescent="0.2"/>
  <cols>
    <col min="1" max="2" width="1.5703125" style="10" customWidth="1"/>
    <col min="3" max="3" width="1.7109375" style="10" customWidth="1"/>
    <col min="4" max="4" width="9.140625" style="10"/>
    <col min="5" max="5" width="12.85546875" style="10" customWidth="1"/>
    <col min="6" max="10" width="9.140625" style="10" hidden="1" customWidth="1" outlineLevel="1"/>
    <col min="11" max="12" width="9.140625" style="15" hidden="1" customWidth="1" outlineLevel="1"/>
    <col min="13" max="13" width="9.140625" style="10" customWidth="1" collapsed="1"/>
    <col min="14" max="22" width="9.140625" style="10" customWidth="1"/>
    <col min="23" max="16384" width="9.140625" style="10"/>
  </cols>
  <sheetData>
    <row r="1" spans="2:23" ht="21" customHeight="1" x14ac:dyDescent="0.2">
      <c r="B1" s="58" t="s">
        <v>197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2:23" x14ac:dyDescent="0.2">
      <c r="B2" s="45" t="s">
        <v>198</v>
      </c>
      <c r="C2" s="45"/>
      <c r="D2" s="45"/>
      <c r="E2" s="45"/>
      <c r="F2" s="45"/>
      <c r="G2" s="45"/>
      <c r="H2" s="45"/>
      <c r="I2" s="45"/>
      <c r="J2" s="41"/>
      <c r="K2" s="105"/>
      <c r="L2" s="105"/>
      <c r="M2" s="105"/>
      <c r="N2" s="105"/>
      <c r="O2" s="105"/>
      <c r="P2" s="105"/>
      <c r="Q2" s="105"/>
      <c r="R2" s="105"/>
      <c r="T2" s="58"/>
    </row>
    <row r="3" spans="2:23" s="144" customFormat="1" ht="15.75" customHeight="1" x14ac:dyDescent="0.2">
      <c r="B3" s="158"/>
      <c r="C3" s="159"/>
      <c r="D3" s="159"/>
      <c r="E3" s="159"/>
      <c r="F3" s="450" t="s">
        <v>150</v>
      </c>
      <c r="G3" s="450"/>
      <c r="H3" s="450"/>
      <c r="I3" s="450"/>
      <c r="J3" s="450"/>
      <c r="K3" s="450"/>
      <c r="L3" s="450"/>
      <c r="M3" s="450"/>
      <c r="N3" s="450"/>
      <c r="O3" s="450"/>
      <c r="P3" s="450"/>
      <c r="Q3" s="450"/>
      <c r="R3" s="450"/>
      <c r="S3" s="450"/>
      <c r="T3" s="450"/>
      <c r="U3" s="450"/>
      <c r="V3" s="450"/>
      <c r="W3" s="412"/>
    </row>
    <row r="4" spans="2:23" s="144" customFormat="1" ht="16.5" customHeight="1" x14ac:dyDescent="0.2">
      <c r="B4" s="160" t="s">
        <v>9</v>
      </c>
      <c r="C4" s="160"/>
      <c r="D4" s="160"/>
      <c r="E4" s="160"/>
      <c r="F4" s="209">
        <v>1999</v>
      </c>
      <c r="G4" s="209">
        <v>2000</v>
      </c>
      <c r="H4" s="209">
        <v>2001</v>
      </c>
      <c r="I4" s="209">
        <v>2002</v>
      </c>
      <c r="J4" s="210">
        <v>2003</v>
      </c>
      <c r="K4" s="210">
        <v>2004</v>
      </c>
      <c r="L4" s="209">
        <v>2005</v>
      </c>
      <c r="M4" s="209">
        <v>2006</v>
      </c>
      <c r="N4" s="209">
        <v>2007</v>
      </c>
      <c r="O4" s="209">
        <v>2008</v>
      </c>
      <c r="P4" s="209">
        <v>2009</v>
      </c>
      <c r="Q4" s="209">
        <v>2010</v>
      </c>
      <c r="R4" s="311">
        <v>2011</v>
      </c>
      <c r="S4" s="311">
        <v>2012</v>
      </c>
      <c r="T4" s="311">
        <v>2013</v>
      </c>
      <c r="U4" s="311">
        <v>2014</v>
      </c>
      <c r="V4" s="311">
        <v>2015</v>
      </c>
      <c r="W4" s="311">
        <v>2016</v>
      </c>
    </row>
    <row r="5" spans="2:23" ht="6.75" customHeight="1" x14ac:dyDescent="0.2">
      <c r="B5" s="90"/>
      <c r="C5" s="106"/>
      <c r="D5" s="106"/>
      <c r="E5" s="106"/>
      <c r="F5" s="91"/>
      <c r="G5" s="90"/>
      <c r="H5" s="90"/>
      <c r="I5" s="90"/>
      <c r="J5" s="71"/>
      <c r="K5" s="184"/>
      <c r="L5" s="90"/>
      <c r="M5" s="90"/>
      <c r="N5" s="90"/>
      <c r="O5" s="90"/>
      <c r="P5" s="90"/>
      <c r="Q5" s="90"/>
      <c r="R5" s="90"/>
      <c r="S5" s="90"/>
      <c r="W5" s="37"/>
    </row>
    <row r="6" spans="2:23" x14ac:dyDescent="0.2">
      <c r="B6" s="114" t="s">
        <v>55</v>
      </c>
      <c r="C6" s="114"/>
      <c r="D6" s="114"/>
      <c r="E6" s="114"/>
      <c r="F6" s="115">
        <v>25529</v>
      </c>
      <c r="G6" s="115">
        <v>26044.465000000004</v>
      </c>
      <c r="H6" s="115">
        <v>26537.255999999998</v>
      </c>
      <c r="I6" s="115">
        <v>25271.719227000001</v>
      </c>
      <c r="J6" s="72">
        <v>25046.842879852557</v>
      </c>
      <c r="K6" s="115">
        <v>23957.311999999998</v>
      </c>
      <c r="L6" s="115">
        <v>21882.635448000001</v>
      </c>
      <c r="M6" s="115">
        <v>19604.601480000001</v>
      </c>
      <c r="N6" s="115">
        <v>18116.44167186</v>
      </c>
      <c r="O6" s="115">
        <v>16322.367349999999</v>
      </c>
      <c r="P6" s="115">
        <v>15572.5216</v>
      </c>
      <c r="Q6" s="115">
        <v>14441.951999999999</v>
      </c>
      <c r="R6" s="115">
        <v>12967.434599999999</v>
      </c>
      <c r="S6" s="115">
        <v>11447.212000000001</v>
      </c>
      <c r="T6" s="115">
        <v>9794.6207000000013</v>
      </c>
      <c r="U6" s="115">
        <v>8806.5415999999987</v>
      </c>
      <c r="V6" s="115">
        <v>7426.1471000000001</v>
      </c>
      <c r="W6" s="277">
        <v>6481.6066000000001</v>
      </c>
    </row>
    <row r="7" spans="2:23" x14ac:dyDescent="0.2">
      <c r="B7" s="91"/>
      <c r="C7" s="116" t="s">
        <v>58</v>
      </c>
      <c r="D7" s="22"/>
      <c r="E7" s="117"/>
      <c r="F7" s="115" t="s">
        <v>136</v>
      </c>
      <c r="G7" s="115">
        <v>10525.735000000001</v>
      </c>
      <c r="H7" s="115">
        <v>10130.668</v>
      </c>
      <c r="I7" s="115">
        <v>9702.88904</v>
      </c>
      <c r="J7" s="72">
        <v>9479.2054050000097</v>
      </c>
      <c r="K7" s="115">
        <v>8773.6190000000006</v>
      </c>
      <c r="L7" s="115">
        <v>7956.2186480000009</v>
      </c>
      <c r="M7" s="115">
        <v>6905.8308800000004</v>
      </c>
      <c r="N7" s="115">
        <v>6368.5228978599989</v>
      </c>
      <c r="O7" s="115">
        <v>5729.3773499999988</v>
      </c>
      <c r="P7" s="115">
        <v>5840.8703999999998</v>
      </c>
      <c r="Q7" s="115">
        <v>5545.165</v>
      </c>
      <c r="R7" s="115">
        <v>5094.6878999999999</v>
      </c>
      <c r="S7" s="115">
        <v>4705.96</v>
      </c>
      <c r="T7" s="115">
        <v>4146.4952999999996</v>
      </c>
      <c r="U7" s="115">
        <v>3790.5207</v>
      </c>
      <c r="V7" s="115">
        <v>3272.2869999999998</v>
      </c>
      <c r="W7" s="277">
        <v>2914.3677000000007</v>
      </c>
    </row>
    <row r="8" spans="2:23" x14ac:dyDescent="0.2">
      <c r="B8" s="119" t="s">
        <v>14</v>
      </c>
      <c r="C8" s="119"/>
      <c r="D8" s="119"/>
      <c r="E8" s="119"/>
      <c r="F8" s="115">
        <v>12658</v>
      </c>
      <c r="G8" s="115">
        <v>14407.446</v>
      </c>
      <c r="H8" s="115">
        <v>16247.664999999999</v>
      </c>
      <c r="I8" s="115">
        <v>16760.13004618854</v>
      </c>
      <c r="J8" s="72">
        <v>16708.725000000002</v>
      </c>
      <c r="K8" s="115">
        <v>16426.582225999999</v>
      </c>
      <c r="L8" s="115">
        <v>17184.636999999999</v>
      </c>
      <c r="M8" s="115">
        <v>17288.012999999995</v>
      </c>
      <c r="N8" s="115">
        <v>19252.339000000004</v>
      </c>
      <c r="O8" s="115">
        <v>20381.355261660548</v>
      </c>
      <c r="P8" s="115">
        <v>21662.651099999999</v>
      </c>
      <c r="Q8" s="115">
        <v>24261.114008220036</v>
      </c>
      <c r="R8" s="115">
        <v>25986.42627697</v>
      </c>
      <c r="S8" s="115">
        <v>27021.246467650002</v>
      </c>
      <c r="T8" s="115">
        <v>28053.368890000002</v>
      </c>
      <c r="U8" s="115">
        <v>28872.426628000001</v>
      </c>
      <c r="V8" s="115">
        <v>29577.720690000002</v>
      </c>
      <c r="W8" s="277">
        <v>30227.5861</v>
      </c>
    </row>
    <row r="9" spans="2:23" x14ac:dyDescent="0.2">
      <c r="B9" s="120"/>
      <c r="C9" s="121" t="s">
        <v>58</v>
      </c>
      <c r="D9" s="122"/>
      <c r="E9" s="122"/>
      <c r="F9" s="123" t="s">
        <v>136</v>
      </c>
      <c r="G9" s="123">
        <v>7708.3690000000006</v>
      </c>
      <c r="H9" s="123">
        <v>7850.7759999999998</v>
      </c>
      <c r="I9" s="123">
        <v>7958.2534960971261</v>
      </c>
      <c r="J9" s="118">
        <v>7579.1620000000003</v>
      </c>
      <c r="K9" s="118">
        <v>7364.0042260000009</v>
      </c>
      <c r="L9" s="123">
        <v>7359.0739999999996</v>
      </c>
      <c r="M9" s="123">
        <v>7303.8510000000006</v>
      </c>
      <c r="N9" s="123">
        <v>7777.0940000000001</v>
      </c>
      <c r="O9" s="123">
        <v>7509.3922303340414</v>
      </c>
      <c r="P9" s="123">
        <v>7737.2486000000008</v>
      </c>
      <c r="Q9" s="123">
        <v>8430.2148318649779</v>
      </c>
      <c r="R9" s="123">
        <v>9124.3815135200002</v>
      </c>
      <c r="S9" s="123">
        <v>9457.2821449999992</v>
      </c>
      <c r="T9" s="123">
        <v>9508.5522230000006</v>
      </c>
      <c r="U9" s="123">
        <v>9398.1505180000004</v>
      </c>
      <c r="V9" s="123">
        <v>9336.8605979999993</v>
      </c>
      <c r="W9" s="278">
        <v>9388.7060000000001</v>
      </c>
    </row>
    <row r="10" spans="2:23" s="113" customFormat="1" x14ac:dyDescent="0.2">
      <c r="B10" s="120" t="s">
        <v>64</v>
      </c>
      <c r="C10" s="120"/>
      <c r="D10" s="120"/>
      <c r="E10" s="120"/>
      <c r="F10" s="115">
        <v>6536</v>
      </c>
      <c r="G10" s="115">
        <v>6261</v>
      </c>
      <c r="H10" s="115">
        <v>6746</v>
      </c>
      <c r="I10" s="115">
        <v>7147</v>
      </c>
      <c r="J10" s="72">
        <v>6875</v>
      </c>
      <c r="K10" s="72">
        <v>6531</v>
      </c>
      <c r="L10" s="115">
        <v>6692</v>
      </c>
      <c r="M10" s="115">
        <v>6343</v>
      </c>
      <c r="N10" s="115">
        <v>6260</v>
      </c>
      <c r="O10" s="115">
        <v>5742</v>
      </c>
      <c r="P10" s="115">
        <v>5381</v>
      </c>
      <c r="Q10" s="115">
        <v>4895</v>
      </c>
      <c r="R10" s="115">
        <v>4516</v>
      </c>
      <c r="S10" s="115">
        <v>5161.6000000000004</v>
      </c>
      <c r="T10" s="115">
        <v>3619.6</v>
      </c>
      <c r="U10" s="115">
        <v>3578.8</v>
      </c>
      <c r="V10" s="115">
        <v>3079</v>
      </c>
      <c r="W10" s="277">
        <v>2385.6999999999998</v>
      </c>
    </row>
    <row r="11" spans="2:23" s="113" customFormat="1" x14ac:dyDescent="0.2">
      <c r="B11" s="120" t="s">
        <v>303</v>
      </c>
      <c r="C11" s="120"/>
      <c r="D11" s="120"/>
      <c r="E11" s="120"/>
      <c r="F11" s="115" t="s">
        <v>136</v>
      </c>
      <c r="G11" s="115" t="s">
        <v>136</v>
      </c>
      <c r="H11" s="115" t="s">
        <v>136</v>
      </c>
      <c r="I11" s="115" t="s">
        <v>136</v>
      </c>
      <c r="J11" s="72" t="s">
        <v>136</v>
      </c>
      <c r="K11" s="71">
        <v>6697</v>
      </c>
      <c r="L11" s="71">
        <v>7250</v>
      </c>
      <c r="M11" s="71">
        <v>8050</v>
      </c>
      <c r="N11" s="71">
        <v>8337</v>
      </c>
      <c r="O11" s="71">
        <v>8588</v>
      </c>
      <c r="P11" s="71">
        <v>10130</v>
      </c>
      <c r="Q11" s="71">
        <v>10081</v>
      </c>
      <c r="R11" s="71">
        <v>9664</v>
      </c>
      <c r="S11" s="71">
        <v>10521</v>
      </c>
      <c r="T11" s="71">
        <v>11169</v>
      </c>
      <c r="U11" s="71">
        <v>9616</v>
      </c>
      <c r="V11" s="72">
        <v>10412.9216</v>
      </c>
      <c r="W11" s="72">
        <v>11024.372600000001</v>
      </c>
    </row>
    <row r="12" spans="2:23" s="113" customFormat="1" x14ac:dyDescent="0.2">
      <c r="B12" s="120" t="s">
        <v>66</v>
      </c>
      <c r="C12" s="120"/>
      <c r="D12" s="120"/>
      <c r="E12" s="120"/>
      <c r="F12" s="115">
        <v>9279</v>
      </c>
      <c r="G12" s="115">
        <v>12939</v>
      </c>
      <c r="H12" s="115">
        <v>14673</v>
      </c>
      <c r="I12" s="115">
        <v>14106</v>
      </c>
      <c r="J12" s="72">
        <v>14569</v>
      </c>
      <c r="K12" s="72">
        <v>9376</v>
      </c>
      <c r="L12" s="115">
        <v>9089</v>
      </c>
      <c r="M12" s="115">
        <v>11080</v>
      </c>
      <c r="N12" s="115">
        <v>12059</v>
      </c>
      <c r="O12" s="115">
        <v>13377</v>
      </c>
      <c r="P12" s="115">
        <v>14765</v>
      </c>
      <c r="Q12" s="115">
        <v>16717</v>
      </c>
      <c r="R12" s="115">
        <v>18069</v>
      </c>
      <c r="S12" s="115">
        <v>14390.199999999997</v>
      </c>
      <c r="T12" s="115">
        <v>15097.886299999998</v>
      </c>
      <c r="U12" s="115">
        <v>18960</v>
      </c>
      <c r="V12" s="115">
        <v>22430.078399999999</v>
      </c>
      <c r="W12" s="277">
        <v>24116.934699999998</v>
      </c>
    </row>
    <row r="13" spans="2:23" s="113" customFormat="1" x14ac:dyDescent="0.2">
      <c r="B13" s="120" t="s">
        <v>281</v>
      </c>
      <c r="C13" s="120"/>
      <c r="D13" s="120"/>
      <c r="E13" s="120"/>
      <c r="F13" s="115">
        <v>2441</v>
      </c>
      <c r="G13" s="115">
        <v>4043</v>
      </c>
      <c r="H13" s="115">
        <v>4468</v>
      </c>
      <c r="I13" s="115">
        <v>3549</v>
      </c>
      <c r="J13" s="72">
        <v>3415</v>
      </c>
      <c r="K13" s="72">
        <v>2251</v>
      </c>
      <c r="L13" s="115">
        <v>3195</v>
      </c>
      <c r="M13" s="115">
        <v>7579</v>
      </c>
      <c r="N13" s="115">
        <v>7404</v>
      </c>
      <c r="O13" s="115">
        <v>7706</v>
      </c>
      <c r="P13" s="115">
        <v>6967</v>
      </c>
      <c r="Q13" s="115">
        <v>7065</v>
      </c>
      <c r="R13" s="115">
        <v>7271</v>
      </c>
      <c r="S13" s="115">
        <v>7372.5</v>
      </c>
      <c r="T13" s="115">
        <v>7416.9</v>
      </c>
      <c r="U13" s="115">
        <v>7494.9</v>
      </c>
      <c r="V13" s="115">
        <v>7213</v>
      </c>
      <c r="W13" s="277">
        <v>7318.6</v>
      </c>
    </row>
    <row r="14" spans="2:23" s="113" customFormat="1" x14ac:dyDescent="0.2">
      <c r="B14" s="120" t="s">
        <v>40</v>
      </c>
      <c r="C14" s="64"/>
      <c r="D14" s="64"/>
      <c r="E14" s="64"/>
      <c r="F14" s="115">
        <v>5195</v>
      </c>
      <c r="G14" s="115">
        <v>4232</v>
      </c>
      <c r="H14" s="115">
        <v>5073</v>
      </c>
      <c r="I14" s="115">
        <v>9133</v>
      </c>
      <c r="J14" s="72">
        <v>8687</v>
      </c>
      <c r="K14" s="72">
        <v>8831</v>
      </c>
      <c r="L14" s="115">
        <v>8373</v>
      </c>
      <c r="M14" s="115">
        <v>8167</v>
      </c>
      <c r="N14" s="115">
        <v>10298</v>
      </c>
      <c r="O14" s="115">
        <v>8379</v>
      </c>
      <c r="P14" s="115">
        <v>9514</v>
      </c>
      <c r="Q14" s="115">
        <v>9856</v>
      </c>
      <c r="R14" s="115">
        <v>9693</v>
      </c>
      <c r="S14" s="115">
        <v>12739.7</v>
      </c>
      <c r="T14" s="115">
        <v>12330.7</v>
      </c>
      <c r="U14" s="115">
        <v>12991.2</v>
      </c>
      <c r="V14" s="115">
        <v>14769</v>
      </c>
      <c r="W14" s="277">
        <v>14487.3</v>
      </c>
    </row>
    <row r="15" spans="2:23" s="113" customFormat="1" x14ac:dyDescent="0.2">
      <c r="B15" s="124" t="s">
        <v>43</v>
      </c>
      <c r="C15" s="124"/>
      <c r="D15" s="124"/>
      <c r="E15" s="124"/>
      <c r="F15" s="191">
        <v>61638</v>
      </c>
      <c r="G15" s="191">
        <v>67926</v>
      </c>
      <c r="H15" s="191">
        <v>73745</v>
      </c>
      <c r="I15" s="191">
        <v>75967</v>
      </c>
      <c r="J15" s="16">
        <v>75302</v>
      </c>
      <c r="K15" s="16">
        <v>74070</v>
      </c>
      <c r="L15" s="191">
        <v>73667</v>
      </c>
      <c r="M15" s="191">
        <v>78112</v>
      </c>
      <c r="N15" s="191">
        <v>81726</v>
      </c>
      <c r="O15" s="191">
        <v>80495</v>
      </c>
      <c r="P15" s="191">
        <v>83991</v>
      </c>
      <c r="Q15" s="191">
        <v>87317</v>
      </c>
      <c r="R15" s="191">
        <v>88733</v>
      </c>
      <c r="S15" s="191">
        <v>89292</v>
      </c>
      <c r="T15" s="191">
        <v>88141.5</v>
      </c>
      <c r="U15" s="191">
        <v>91045</v>
      </c>
      <c r="V15" s="191">
        <v>94877</v>
      </c>
      <c r="W15" s="279">
        <f>W17-W16</f>
        <v>96042.1</v>
      </c>
    </row>
    <row r="16" spans="2:23" s="113" customFormat="1" x14ac:dyDescent="0.2">
      <c r="B16" s="120" t="s">
        <v>15</v>
      </c>
      <c r="C16" s="22"/>
      <c r="D16" s="22"/>
      <c r="E16" s="22"/>
      <c r="F16" s="115">
        <v>2368</v>
      </c>
      <c r="G16" s="115">
        <v>2988</v>
      </c>
      <c r="H16" s="115">
        <v>2844</v>
      </c>
      <c r="I16" s="115">
        <v>241.9</v>
      </c>
      <c r="J16" s="72">
        <v>140</v>
      </c>
      <c r="K16" s="72">
        <v>374</v>
      </c>
      <c r="L16" s="115">
        <v>1142</v>
      </c>
      <c r="M16" s="115">
        <v>2026</v>
      </c>
      <c r="N16" s="115">
        <v>2431</v>
      </c>
      <c r="O16" s="115">
        <v>1232</v>
      </c>
      <c r="P16" s="115">
        <v>1812</v>
      </c>
      <c r="Q16" s="115">
        <v>1649</v>
      </c>
      <c r="R16" s="115">
        <v>703</v>
      </c>
      <c r="S16" s="115">
        <v>630.6</v>
      </c>
      <c r="T16" s="115">
        <v>568.29999999999995</v>
      </c>
      <c r="U16" s="115">
        <v>646.79999999999995</v>
      </c>
      <c r="V16" s="115">
        <v>918</v>
      </c>
      <c r="W16" s="277">
        <v>465.2</v>
      </c>
    </row>
    <row r="17" spans="2:23" s="113" customFormat="1" x14ac:dyDescent="0.2">
      <c r="B17" s="125" t="s">
        <v>56</v>
      </c>
      <c r="C17" s="125"/>
      <c r="D17" s="125"/>
      <c r="E17" s="125"/>
      <c r="F17" s="126">
        <v>64006</v>
      </c>
      <c r="G17" s="126">
        <v>70914</v>
      </c>
      <c r="H17" s="126">
        <v>76589</v>
      </c>
      <c r="I17" s="126">
        <v>76208.899999999994</v>
      </c>
      <c r="J17" s="127">
        <v>75442</v>
      </c>
      <c r="K17" s="127">
        <v>74444</v>
      </c>
      <c r="L17" s="126">
        <v>74809</v>
      </c>
      <c r="M17" s="126">
        <v>80138</v>
      </c>
      <c r="N17" s="126">
        <v>84157</v>
      </c>
      <c r="O17" s="126">
        <v>81727</v>
      </c>
      <c r="P17" s="126">
        <v>85803</v>
      </c>
      <c r="Q17" s="126">
        <v>88966</v>
      </c>
      <c r="R17" s="126">
        <v>89436</v>
      </c>
      <c r="S17" s="126">
        <v>89922.5</v>
      </c>
      <c r="T17" s="126">
        <v>88709.8</v>
      </c>
      <c r="U17" s="126">
        <v>91692.4</v>
      </c>
      <c r="V17" s="126">
        <v>95795</v>
      </c>
      <c r="W17" s="126">
        <v>96507.3</v>
      </c>
    </row>
    <row r="18" spans="2:23" x14ac:dyDescent="0.2">
      <c r="B18" s="46" t="s">
        <v>151</v>
      </c>
    </row>
    <row r="19" spans="2:23" x14ac:dyDescent="0.2">
      <c r="C19" s="427"/>
      <c r="G19" s="219"/>
      <c r="H19" s="219"/>
      <c r="I19" s="219"/>
      <c r="J19" s="219"/>
      <c r="K19" s="280"/>
      <c r="L19" s="280"/>
      <c r="M19" s="280"/>
      <c r="N19" s="280"/>
      <c r="O19" s="280"/>
      <c r="P19" s="444"/>
      <c r="Q19" s="280"/>
      <c r="R19" s="280"/>
      <c r="S19" s="280"/>
      <c r="T19" s="280"/>
      <c r="U19" s="280"/>
      <c r="V19" s="280"/>
      <c r="W19" s="280"/>
    </row>
  </sheetData>
  <mergeCells count="1">
    <mergeCell ref="F3:V3"/>
  </mergeCells>
  <phoneticPr fontId="0" type="noConversion"/>
  <pageMargins left="0.47244094488188981" right="0.51181102362204722" top="0.70866141732283472" bottom="0.98425196850393704" header="0.51181102362204722" footer="0.51181102362204722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1"/>
  <dimension ref="B1:T8"/>
  <sheetViews>
    <sheetView showGridLines="0" workbookViewId="0">
      <selection sqref="A1:T11"/>
    </sheetView>
  </sheetViews>
  <sheetFormatPr defaultRowHeight="12.75" outlineLevelCol="1" x14ac:dyDescent="0.2"/>
  <cols>
    <col min="1" max="1" width="1.5703125" style="22" customWidth="1"/>
    <col min="2" max="2" width="28.5703125" style="22" customWidth="1"/>
    <col min="3" max="9" width="9.140625" style="22" hidden="1" customWidth="1" outlineLevel="1"/>
    <col min="10" max="10" width="9.140625" style="22" customWidth="1" collapsed="1"/>
    <col min="11" max="19" width="9.140625" style="22" customWidth="1"/>
    <col min="20" max="16384" width="9.140625" style="22"/>
  </cols>
  <sheetData>
    <row r="1" spans="2:20" x14ac:dyDescent="0.2">
      <c r="P1" s="34"/>
    </row>
    <row r="2" spans="2:20" x14ac:dyDescent="0.2">
      <c r="B2" s="354" t="s">
        <v>199</v>
      </c>
      <c r="C2" s="26"/>
      <c r="D2" s="26"/>
      <c r="E2" s="26"/>
      <c r="F2" s="26"/>
      <c r="G2" s="26"/>
      <c r="H2" s="26"/>
    </row>
    <row r="3" spans="2:20" ht="15" customHeight="1" x14ac:dyDescent="0.2">
      <c r="B3" s="138" t="s">
        <v>200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283"/>
    </row>
    <row r="4" spans="2:20" ht="19.5" customHeight="1" x14ac:dyDescent="0.2">
      <c r="B4" s="130" t="s">
        <v>249</v>
      </c>
      <c r="C4" s="312">
        <v>1999</v>
      </c>
      <c r="D4" s="312">
        <v>2000</v>
      </c>
      <c r="E4" s="312">
        <v>2001</v>
      </c>
      <c r="F4" s="312">
        <v>2002</v>
      </c>
      <c r="G4" s="211">
        <v>2003</v>
      </c>
      <c r="H4" s="211">
        <v>2004</v>
      </c>
      <c r="I4" s="211">
        <v>2005</v>
      </c>
      <c r="J4" s="211">
        <v>2006</v>
      </c>
      <c r="K4" s="211">
        <v>2007</v>
      </c>
      <c r="L4" s="211">
        <v>2008</v>
      </c>
      <c r="M4" s="211">
        <v>2009</v>
      </c>
      <c r="N4" s="211">
        <v>2010</v>
      </c>
      <c r="O4" s="314">
        <v>2011</v>
      </c>
      <c r="P4" s="314">
        <v>2012</v>
      </c>
      <c r="Q4" s="314">
        <v>2013</v>
      </c>
      <c r="R4" s="314">
        <v>2014</v>
      </c>
      <c r="S4" s="314">
        <v>2015</v>
      </c>
      <c r="T4" s="314">
        <v>2016</v>
      </c>
    </row>
    <row r="5" spans="2:20" ht="13.5" customHeight="1" x14ac:dyDescent="0.2">
      <c r="B5" s="429" t="s">
        <v>281</v>
      </c>
      <c r="C5" s="349">
        <v>2056</v>
      </c>
      <c r="D5" s="349">
        <v>3285</v>
      </c>
      <c r="E5" s="349">
        <v>3981.4</v>
      </c>
      <c r="F5" s="349">
        <v>2408.3000000000002</v>
      </c>
      <c r="G5" s="326">
        <v>3896</v>
      </c>
      <c r="H5" s="340">
        <v>3549</v>
      </c>
      <c r="I5" s="326">
        <v>4450</v>
      </c>
      <c r="J5" s="326">
        <v>6029</v>
      </c>
      <c r="K5" s="326">
        <v>7194</v>
      </c>
      <c r="L5" s="326">
        <v>7390</v>
      </c>
      <c r="M5" s="326">
        <v>6960</v>
      </c>
      <c r="N5" s="326">
        <v>7652</v>
      </c>
      <c r="O5" s="326">
        <v>6883</v>
      </c>
      <c r="P5" s="326">
        <v>4998.8999999999996</v>
      </c>
      <c r="Q5" s="326">
        <v>4192.3</v>
      </c>
      <c r="R5" s="326">
        <v>4293.6000000000004</v>
      </c>
      <c r="S5" s="326">
        <v>2636</v>
      </c>
      <c r="T5" s="326">
        <v>4070.2</v>
      </c>
    </row>
    <row r="6" spans="2:20" ht="15.75" customHeight="1" x14ac:dyDescent="0.2">
      <c r="B6" s="386" t="s">
        <v>261</v>
      </c>
      <c r="C6" s="349">
        <v>46480</v>
      </c>
      <c r="D6" s="349">
        <v>49598</v>
      </c>
      <c r="E6" s="349">
        <v>57120.3</v>
      </c>
      <c r="F6" s="349">
        <v>56408.800000000003</v>
      </c>
      <c r="G6" s="326">
        <v>60403</v>
      </c>
      <c r="H6" s="332">
        <v>56019</v>
      </c>
      <c r="I6" s="326">
        <v>55211</v>
      </c>
      <c r="J6" s="326">
        <v>52808</v>
      </c>
      <c r="K6" s="326">
        <v>57512</v>
      </c>
      <c r="L6" s="326">
        <v>51998</v>
      </c>
      <c r="M6" s="326">
        <v>52292</v>
      </c>
      <c r="N6" s="326">
        <v>52857</v>
      </c>
      <c r="O6" s="326">
        <v>54203</v>
      </c>
      <c r="P6" s="326">
        <v>54643.7</v>
      </c>
      <c r="Q6" s="326">
        <v>49776.7</v>
      </c>
      <c r="R6" s="326">
        <v>50058.400000000001</v>
      </c>
      <c r="S6" s="326">
        <v>53037</v>
      </c>
      <c r="T6" s="326">
        <v>54861.599999999999</v>
      </c>
    </row>
    <row r="7" spans="2:20" x14ac:dyDescent="0.2">
      <c r="B7" s="290" t="s">
        <v>6</v>
      </c>
      <c r="C7" s="313">
        <v>48536</v>
      </c>
      <c r="D7" s="313">
        <v>52882</v>
      </c>
      <c r="E7" s="313">
        <v>61101.7</v>
      </c>
      <c r="F7" s="313">
        <v>58817.1</v>
      </c>
      <c r="G7" s="51">
        <v>64299</v>
      </c>
      <c r="H7" s="51">
        <v>59569</v>
      </c>
      <c r="I7" s="51">
        <v>59661</v>
      </c>
      <c r="J7" s="51">
        <v>58837</v>
      </c>
      <c r="K7" s="51">
        <v>64706</v>
      </c>
      <c r="L7" s="51">
        <v>59388</v>
      </c>
      <c r="M7" s="51">
        <v>59252</v>
      </c>
      <c r="N7" s="51">
        <v>60509</v>
      </c>
      <c r="O7" s="51">
        <v>61086</v>
      </c>
      <c r="P7" s="51">
        <v>59642.6</v>
      </c>
      <c r="Q7" s="51">
        <v>53969</v>
      </c>
      <c r="R7" s="51">
        <v>54352.2</v>
      </c>
      <c r="S7" s="51">
        <v>55673</v>
      </c>
      <c r="T7" s="51">
        <v>58931.8</v>
      </c>
    </row>
    <row r="8" spans="2:20" s="418" customFormat="1" x14ac:dyDescent="0.2">
      <c r="B8" s="425" t="s">
        <v>296</v>
      </c>
      <c r="C8" s="422"/>
      <c r="D8" s="422"/>
      <c r="E8" s="422"/>
      <c r="F8" s="422"/>
      <c r="G8" s="423"/>
      <c r="H8" s="423"/>
      <c r="I8" s="423"/>
      <c r="J8" s="423"/>
      <c r="K8" s="423"/>
      <c r="L8" s="423"/>
      <c r="M8" s="423"/>
      <c r="N8" s="423"/>
      <c r="O8" s="423"/>
      <c r="P8" s="423"/>
      <c r="Q8" s="423"/>
      <c r="R8" s="423"/>
      <c r="S8" s="423"/>
      <c r="T8" s="423"/>
    </row>
  </sheetData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2"/>
  <dimension ref="B2:U13"/>
  <sheetViews>
    <sheetView showGridLines="0" workbookViewId="0">
      <selection sqref="A1:U13"/>
    </sheetView>
  </sheetViews>
  <sheetFormatPr defaultRowHeight="12.75" outlineLevelCol="1" x14ac:dyDescent="0.2"/>
  <cols>
    <col min="1" max="1" width="1.42578125" style="22" customWidth="1"/>
    <col min="2" max="2" width="29.85546875" style="22" customWidth="1"/>
    <col min="3" max="6" width="7.7109375" style="22" hidden="1" customWidth="1" outlineLevel="1"/>
    <col min="7" max="9" width="7.7109375" style="36" hidden="1" customWidth="1" outlineLevel="1"/>
    <col min="10" max="10" width="7.7109375" style="36" customWidth="1" collapsed="1"/>
    <col min="11" max="13" width="7.7109375" style="36" customWidth="1"/>
    <col min="14" max="20" width="7.7109375" style="22" customWidth="1"/>
    <col min="21" max="21" width="13.85546875" style="22" customWidth="1"/>
    <col min="22" max="16384" width="9.140625" style="22"/>
  </cols>
  <sheetData>
    <row r="2" spans="2:21" x14ac:dyDescent="0.2">
      <c r="B2" s="58" t="s">
        <v>201</v>
      </c>
    </row>
    <row r="3" spans="2:21" x14ac:dyDescent="0.2">
      <c r="B3" s="138" t="s">
        <v>202</v>
      </c>
      <c r="C3" s="392"/>
      <c r="D3" s="392"/>
      <c r="E3" s="392"/>
      <c r="F3" s="392"/>
      <c r="G3" s="392"/>
      <c r="H3" s="392"/>
      <c r="I3" s="392"/>
      <c r="J3" s="392"/>
      <c r="K3" s="392"/>
      <c r="L3" s="392"/>
      <c r="M3" s="392"/>
      <c r="N3" s="392"/>
      <c r="P3" s="34"/>
    </row>
    <row r="4" spans="2:21" x14ac:dyDescent="0.2">
      <c r="B4" s="291"/>
      <c r="C4" s="451" t="s">
        <v>153</v>
      </c>
      <c r="D4" s="451"/>
      <c r="E4" s="451"/>
      <c r="F4" s="451"/>
      <c r="G4" s="451"/>
      <c r="H4" s="451"/>
      <c r="I4" s="451"/>
      <c r="J4" s="451"/>
      <c r="K4" s="451"/>
      <c r="L4" s="451"/>
      <c r="M4" s="451"/>
      <c r="N4" s="451"/>
      <c r="O4" s="451"/>
      <c r="P4" s="451"/>
      <c r="Q4" s="451"/>
      <c r="R4" s="451"/>
      <c r="S4" s="451"/>
      <c r="T4" s="402"/>
      <c r="U4" s="402"/>
    </row>
    <row r="5" spans="2:21" ht="25.5" x14ac:dyDescent="0.2">
      <c r="B5" s="145" t="s">
        <v>249</v>
      </c>
      <c r="C5" s="301">
        <v>1999</v>
      </c>
      <c r="D5" s="393">
        <v>2000</v>
      </c>
      <c r="E5" s="393">
        <v>2001</v>
      </c>
      <c r="F5" s="393">
        <v>2002</v>
      </c>
      <c r="G5" s="393">
        <v>2003</v>
      </c>
      <c r="H5" s="393">
        <v>2004</v>
      </c>
      <c r="I5" s="393">
        <v>2005</v>
      </c>
      <c r="J5" s="393">
        <v>2006</v>
      </c>
      <c r="K5" s="393">
        <v>2007</v>
      </c>
      <c r="L5" s="393">
        <v>2008</v>
      </c>
      <c r="M5" s="393">
        <v>2009</v>
      </c>
      <c r="N5" s="393">
        <v>2010</v>
      </c>
      <c r="O5" s="393">
        <v>2011</v>
      </c>
      <c r="P5" s="393">
        <v>2012</v>
      </c>
      <c r="Q5" s="393">
        <v>2013</v>
      </c>
      <c r="R5" s="393">
        <v>2014</v>
      </c>
      <c r="S5" s="393">
        <v>2015</v>
      </c>
      <c r="T5" s="393">
        <v>2016</v>
      </c>
      <c r="U5" s="385" t="s">
        <v>220</v>
      </c>
    </row>
    <row r="6" spans="2:21" x14ac:dyDescent="0.2">
      <c r="B6" s="429" t="s">
        <v>281</v>
      </c>
      <c r="C6" s="338">
        <v>601</v>
      </c>
      <c r="D6" s="401">
        <v>-18</v>
      </c>
      <c r="E6" s="401">
        <v>-114</v>
      </c>
      <c r="F6" s="401">
        <v>435</v>
      </c>
      <c r="G6" s="401">
        <v>266</v>
      </c>
      <c r="H6" s="401">
        <v>892</v>
      </c>
      <c r="I6" s="401">
        <v>1728</v>
      </c>
      <c r="J6" s="401">
        <v>3362</v>
      </c>
      <c r="K6" s="401">
        <v>2684</v>
      </c>
      <c r="L6" s="401">
        <v>2779</v>
      </c>
      <c r="M6" s="401">
        <v>2587</v>
      </c>
      <c r="N6" s="401">
        <v>1870</v>
      </c>
      <c r="O6" s="401">
        <v>2895</v>
      </c>
      <c r="P6" s="401">
        <v>4401.8999999999996</v>
      </c>
      <c r="Q6" s="401">
        <v>5175.1000000000004</v>
      </c>
      <c r="R6" s="401">
        <v>5108.3999999999996</v>
      </c>
      <c r="S6" s="401">
        <v>6680</v>
      </c>
      <c r="T6" s="401">
        <v>5410.2</v>
      </c>
      <c r="U6" s="405">
        <v>5104.3999999999996</v>
      </c>
    </row>
    <row r="7" spans="2:21" ht="12.75" customHeight="1" x14ac:dyDescent="0.2">
      <c r="B7" s="386" t="s">
        <v>261</v>
      </c>
      <c r="C7" s="338">
        <v>14869</v>
      </c>
      <c r="D7" s="338">
        <v>18050</v>
      </c>
      <c r="E7" s="338">
        <v>15601.8</v>
      </c>
      <c r="F7" s="338">
        <v>16957.2</v>
      </c>
      <c r="G7" s="338">
        <v>10877</v>
      </c>
      <c r="H7" s="338">
        <v>13984</v>
      </c>
      <c r="I7" s="338">
        <v>13420</v>
      </c>
      <c r="J7" s="338">
        <v>17939</v>
      </c>
      <c r="K7" s="338">
        <v>16767</v>
      </c>
      <c r="L7" s="338">
        <v>19560</v>
      </c>
      <c r="M7" s="338">
        <v>23964</v>
      </c>
      <c r="N7" s="338">
        <v>26587</v>
      </c>
      <c r="O7" s="338">
        <v>25455</v>
      </c>
      <c r="P7" s="338">
        <v>25878</v>
      </c>
      <c r="Q7" s="338">
        <v>29565.7</v>
      </c>
      <c r="R7" s="338">
        <v>32231.8</v>
      </c>
      <c r="S7" s="338">
        <v>33442</v>
      </c>
      <c r="T7" s="338">
        <v>32165.3</v>
      </c>
      <c r="U7" s="405">
        <v>1805.3</v>
      </c>
    </row>
    <row r="8" spans="2:21" x14ac:dyDescent="0.2">
      <c r="B8" s="53" t="s">
        <v>22</v>
      </c>
      <c r="C8" s="315">
        <v>15469</v>
      </c>
      <c r="D8" s="315">
        <v>18032</v>
      </c>
      <c r="E8" s="315">
        <v>15487.7</v>
      </c>
      <c r="F8" s="315">
        <v>17391.7</v>
      </c>
      <c r="G8" s="315">
        <v>11143</v>
      </c>
      <c r="H8" s="315">
        <v>14875</v>
      </c>
      <c r="I8" s="315">
        <v>15148</v>
      </c>
      <c r="J8" s="315">
        <v>21301</v>
      </c>
      <c r="K8" s="315">
        <v>19451</v>
      </c>
      <c r="L8" s="315">
        <v>22339</v>
      </c>
      <c r="M8" s="315">
        <v>26551</v>
      </c>
      <c r="N8" s="315">
        <v>28457</v>
      </c>
      <c r="O8" s="315">
        <v>28350</v>
      </c>
      <c r="P8" s="315">
        <v>30279.9</v>
      </c>
      <c r="Q8" s="315">
        <v>34740.800000000003</v>
      </c>
      <c r="R8" s="315">
        <v>37340.199999999997</v>
      </c>
      <c r="S8" s="315">
        <v>40122</v>
      </c>
      <c r="T8" s="315">
        <v>37575.5</v>
      </c>
      <c r="U8" s="406">
        <v>1990.5</v>
      </c>
    </row>
    <row r="9" spans="2:21" x14ac:dyDescent="0.2">
      <c r="B9" s="425" t="s">
        <v>296</v>
      </c>
      <c r="C9" s="230"/>
      <c r="D9" s="230"/>
      <c r="E9" s="230"/>
      <c r="F9" s="230"/>
      <c r="G9" s="230"/>
      <c r="H9" s="230"/>
      <c r="I9" s="230"/>
      <c r="J9" s="230"/>
      <c r="K9" s="230"/>
      <c r="L9" s="230"/>
      <c r="M9" s="230"/>
      <c r="N9" s="230"/>
      <c r="O9" s="230"/>
      <c r="P9" s="230"/>
      <c r="Q9" s="230"/>
      <c r="R9" s="230"/>
      <c r="S9" s="230"/>
      <c r="T9" s="230"/>
    </row>
    <row r="10" spans="2:21" x14ac:dyDescent="0.2">
      <c r="B10" s="18"/>
      <c r="C10" s="9"/>
      <c r="D10" s="261"/>
      <c r="E10" s="9"/>
      <c r="F10" s="261"/>
      <c r="G10" s="9"/>
      <c r="H10" s="9"/>
      <c r="I10" s="9"/>
      <c r="P10" s="219"/>
      <c r="Q10" s="219"/>
      <c r="R10" s="219"/>
    </row>
    <row r="11" spans="2:21" x14ac:dyDescent="0.2">
      <c r="P11" s="231"/>
      <c r="Q11" s="231"/>
      <c r="R11" s="231"/>
    </row>
    <row r="13" spans="2:21" x14ac:dyDescent="0.2">
      <c r="P13" s="231"/>
      <c r="Q13" s="231"/>
      <c r="R13" s="231"/>
    </row>
  </sheetData>
  <mergeCells count="1">
    <mergeCell ref="C4:S4"/>
  </mergeCells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4"/>
  <dimension ref="B1:U17"/>
  <sheetViews>
    <sheetView showGridLines="0" workbookViewId="0">
      <selection sqref="A1:U12"/>
    </sheetView>
  </sheetViews>
  <sheetFormatPr defaultRowHeight="12.75" outlineLevelCol="1" x14ac:dyDescent="0.2"/>
  <cols>
    <col min="1" max="1" width="1.42578125" style="22" customWidth="1"/>
    <col min="2" max="2" width="29.7109375" style="22" customWidth="1"/>
    <col min="3" max="6" width="7.85546875" style="22" hidden="1" customWidth="1" outlineLevel="1"/>
    <col min="7" max="9" width="7.85546875" style="36" hidden="1" customWidth="1" outlineLevel="1"/>
    <col min="10" max="10" width="7.85546875" style="36" customWidth="1" collapsed="1"/>
    <col min="11" max="13" width="7.85546875" style="36" customWidth="1"/>
    <col min="14" max="20" width="7.85546875" style="22" customWidth="1"/>
    <col min="21" max="21" width="14.42578125" style="22" customWidth="1"/>
    <col min="22" max="16384" width="9.140625" style="22"/>
  </cols>
  <sheetData>
    <row r="1" spans="2:21" x14ac:dyDescent="0.2">
      <c r="P1" s="34"/>
    </row>
    <row r="2" spans="2:21" x14ac:dyDescent="0.2">
      <c r="B2" s="58" t="s">
        <v>203</v>
      </c>
    </row>
    <row r="3" spans="2:21" x14ac:dyDescent="0.2">
      <c r="B3" s="138" t="s">
        <v>204</v>
      </c>
      <c r="C3" s="392"/>
      <c r="D3" s="392"/>
      <c r="E3" s="392"/>
      <c r="F3" s="392"/>
      <c r="G3" s="392"/>
      <c r="H3" s="392"/>
      <c r="I3" s="392"/>
      <c r="J3" s="392"/>
      <c r="K3" s="392"/>
      <c r="L3" s="392"/>
      <c r="M3" s="392"/>
      <c r="N3" s="36"/>
    </row>
    <row r="4" spans="2:21" ht="15" customHeight="1" x14ac:dyDescent="0.2">
      <c r="B4" s="135"/>
      <c r="C4" s="452" t="s">
        <v>154</v>
      </c>
      <c r="D4" s="452"/>
      <c r="E4" s="452"/>
      <c r="F4" s="452"/>
      <c r="G4" s="452"/>
      <c r="H4" s="452"/>
      <c r="I4" s="452"/>
      <c r="J4" s="452"/>
      <c r="K4" s="452"/>
      <c r="L4" s="452"/>
      <c r="M4" s="452"/>
      <c r="N4" s="452"/>
      <c r="O4" s="452"/>
      <c r="P4" s="452"/>
      <c r="Q4" s="452"/>
      <c r="R4" s="452"/>
      <c r="S4" s="452"/>
      <c r="T4" s="402"/>
      <c r="U4" s="402"/>
    </row>
    <row r="5" spans="2:21" ht="25.5" x14ac:dyDescent="0.2">
      <c r="B5" s="145" t="s">
        <v>249</v>
      </c>
      <c r="C5" s="170">
        <v>1999</v>
      </c>
      <c r="D5" s="170">
        <v>2000</v>
      </c>
      <c r="E5" s="170">
        <v>2001</v>
      </c>
      <c r="F5" s="170">
        <v>2002</v>
      </c>
      <c r="G5" s="170">
        <v>2003</v>
      </c>
      <c r="H5" s="170">
        <v>2004</v>
      </c>
      <c r="I5" s="170">
        <v>2005</v>
      </c>
      <c r="J5" s="170">
        <v>2006</v>
      </c>
      <c r="K5" s="170">
        <v>2007</v>
      </c>
      <c r="L5" s="170">
        <v>2008</v>
      </c>
      <c r="M5" s="170">
        <v>2009</v>
      </c>
      <c r="N5" s="170">
        <v>2010</v>
      </c>
      <c r="O5" s="170">
        <v>2011</v>
      </c>
      <c r="P5" s="170">
        <v>2012</v>
      </c>
      <c r="Q5" s="170">
        <v>2013</v>
      </c>
      <c r="R5" s="170">
        <v>2014</v>
      </c>
      <c r="S5" s="170">
        <v>2015</v>
      </c>
      <c r="T5" s="170">
        <v>2016</v>
      </c>
      <c r="U5" s="426" t="s">
        <v>220</v>
      </c>
    </row>
    <row r="6" spans="2:21" x14ac:dyDescent="0.2">
      <c r="B6" s="429" t="s">
        <v>281</v>
      </c>
      <c r="C6" s="350">
        <v>1060</v>
      </c>
      <c r="D6" s="401">
        <v>679</v>
      </c>
      <c r="E6" s="401">
        <v>552.9</v>
      </c>
      <c r="F6" s="401">
        <v>953</v>
      </c>
      <c r="G6" s="401">
        <v>933</v>
      </c>
      <c r="H6" s="401">
        <v>1556</v>
      </c>
      <c r="I6" s="401">
        <v>2210</v>
      </c>
      <c r="J6" s="401">
        <v>4094</v>
      </c>
      <c r="K6" s="401">
        <v>3443</v>
      </c>
      <c r="L6" s="401">
        <v>3558</v>
      </c>
      <c r="M6" s="401">
        <v>3530</v>
      </c>
      <c r="N6" s="401">
        <v>2896</v>
      </c>
      <c r="O6" s="401">
        <v>3650</v>
      </c>
      <c r="P6" s="401">
        <v>4946.3</v>
      </c>
      <c r="Q6" s="401">
        <v>5792.6</v>
      </c>
      <c r="R6" s="401">
        <v>5779.3</v>
      </c>
      <c r="S6" s="401">
        <v>7269</v>
      </c>
      <c r="T6" s="401">
        <v>6071.5</v>
      </c>
      <c r="U6" s="285">
        <v>5728.4</v>
      </c>
    </row>
    <row r="7" spans="2:21" ht="12.75" customHeight="1" x14ac:dyDescent="0.2">
      <c r="B7" s="386" t="s">
        <v>261</v>
      </c>
      <c r="C7" s="350">
        <v>27483</v>
      </c>
      <c r="D7" s="350">
        <v>32099</v>
      </c>
      <c r="E7" s="350">
        <v>28873.1</v>
      </c>
      <c r="F7" s="350">
        <v>28069</v>
      </c>
      <c r="G7" s="350">
        <v>21083</v>
      </c>
      <c r="H7" s="334">
        <v>24207</v>
      </c>
      <c r="I7" s="350">
        <v>25523</v>
      </c>
      <c r="J7" s="350">
        <v>29689</v>
      </c>
      <c r="K7" s="350">
        <v>27276</v>
      </c>
      <c r="L7" s="350">
        <v>31382</v>
      </c>
      <c r="M7" s="350">
        <v>35206</v>
      </c>
      <c r="N7" s="21">
        <v>37868</v>
      </c>
      <c r="O7" s="21">
        <v>36222</v>
      </c>
      <c r="P7" s="21">
        <v>37047.199999999997</v>
      </c>
      <c r="Q7" s="21">
        <v>41926.699999999997</v>
      </c>
      <c r="R7" s="21">
        <v>43236</v>
      </c>
      <c r="S7" s="21">
        <v>45742</v>
      </c>
      <c r="T7" s="21">
        <v>45254.2</v>
      </c>
      <c r="U7" s="285">
        <v>2539.9</v>
      </c>
    </row>
    <row r="8" spans="2:21" x14ac:dyDescent="0.2">
      <c r="B8" s="107" t="s">
        <v>22</v>
      </c>
      <c r="C8" s="108">
        <v>28543</v>
      </c>
      <c r="D8" s="108">
        <v>32778</v>
      </c>
      <c r="E8" s="108">
        <v>29426</v>
      </c>
      <c r="F8" s="108">
        <v>29022</v>
      </c>
      <c r="G8" s="108">
        <v>22016</v>
      </c>
      <c r="H8" s="108">
        <v>25762</v>
      </c>
      <c r="I8" s="108">
        <v>27733</v>
      </c>
      <c r="J8" s="108">
        <v>33783</v>
      </c>
      <c r="K8" s="108">
        <v>30719</v>
      </c>
      <c r="L8" s="108">
        <v>34940</v>
      </c>
      <c r="M8" s="108">
        <v>38736</v>
      </c>
      <c r="N8" s="108">
        <v>40764</v>
      </c>
      <c r="O8" s="108">
        <v>39872</v>
      </c>
      <c r="P8" s="108">
        <v>41993.5</v>
      </c>
      <c r="Q8" s="108">
        <v>47719.4</v>
      </c>
      <c r="R8" s="108">
        <v>49015.3</v>
      </c>
      <c r="S8" s="108">
        <v>53011</v>
      </c>
      <c r="T8" s="108">
        <v>51325.599999999999</v>
      </c>
      <c r="U8" s="406">
        <v>2718.9</v>
      </c>
    </row>
    <row r="9" spans="2:21" x14ac:dyDescent="0.2">
      <c r="B9" s="425" t="s">
        <v>296</v>
      </c>
      <c r="C9" s="216"/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6"/>
      <c r="S9" s="216"/>
      <c r="T9" s="216"/>
    </row>
    <row r="14" spans="2:21" x14ac:dyDescent="0.2">
      <c r="Q14" s="219"/>
      <c r="R14" s="219"/>
      <c r="S14" s="219"/>
    </row>
    <row r="15" spans="2:21" x14ac:dyDescent="0.2">
      <c r="Q15" s="231"/>
      <c r="R15" s="231"/>
      <c r="S15" s="231"/>
      <c r="T15" s="55"/>
    </row>
    <row r="16" spans="2:21" x14ac:dyDescent="0.2">
      <c r="Q16" s="231"/>
      <c r="R16" s="231"/>
      <c r="S16" s="231"/>
      <c r="T16" s="55"/>
    </row>
    <row r="17" spans="17:20" x14ac:dyDescent="0.2">
      <c r="Q17" s="231"/>
      <c r="R17" s="231"/>
      <c r="S17" s="231"/>
      <c r="T17" s="55"/>
    </row>
  </sheetData>
  <mergeCells count="1">
    <mergeCell ref="C4:S4"/>
  </mergeCells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7"/>
  <dimension ref="B1:U26"/>
  <sheetViews>
    <sheetView showGridLines="0" workbookViewId="0">
      <selection sqref="A1:U12"/>
    </sheetView>
  </sheetViews>
  <sheetFormatPr defaultRowHeight="12.75" outlineLevelCol="1" x14ac:dyDescent="0.2"/>
  <cols>
    <col min="1" max="1" width="1.7109375" style="22" customWidth="1"/>
    <col min="2" max="2" width="7.140625" style="22" customWidth="1"/>
    <col min="3" max="3" width="38.85546875" style="22" customWidth="1"/>
    <col min="4" max="10" width="7.5703125" style="22" hidden="1" customWidth="1" outlineLevel="1"/>
    <col min="11" max="11" width="7.5703125" style="112" customWidth="1" collapsed="1"/>
    <col min="12" max="21" width="7.5703125" style="22" customWidth="1"/>
    <col min="22" max="16384" width="9.140625" style="22"/>
  </cols>
  <sheetData>
    <row r="1" spans="2:21" ht="19.5" customHeight="1" x14ac:dyDescent="0.2">
      <c r="B1" s="58" t="s">
        <v>229</v>
      </c>
      <c r="K1" s="22"/>
    </row>
    <row r="2" spans="2:21" ht="16.5" customHeight="1" x14ac:dyDescent="0.2">
      <c r="B2" s="138" t="s">
        <v>230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2:21" ht="21" customHeight="1" x14ac:dyDescent="0.2">
      <c r="B3" s="453" t="s">
        <v>0</v>
      </c>
      <c r="C3" s="453"/>
      <c r="D3" s="134">
        <v>1999</v>
      </c>
      <c r="E3" s="134">
        <v>2000</v>
      </c>
      <c r="F3" s="395">
        <v>2001</v>
      </c>
      <c r="G3" s="395">
        <v>2002</v>
      </c>
      <c r="H3" s="395">
        <v>2003</v>
      </c>
      <c r="I3" s="395">
        <v>2004</v>
      </c>
      <c r="J3" s="395">
        <v>2005</v>
      </c>
      <c r="K3" s="395">
        <v>2006</v>
      </c>
      <c r="L3" s="395">
        <v>2007</v>
      </c>
      <c r="M3" s="395">
        <v>2008</v>
      </c>
      <c r="N3" s="395">
        <v>2009</v>
      </c>
      <c r="O3" s="395">
        <v>2010</v>
      </c>
      <c r="P3" s="170">
        <v>2011</v>
      </c>
      <c r="Q3" s="170">
        <v>2012</v>
      </c>
      <c r="R3" s="170">
        <v>2013</v>
      </c>
      <c r="S3" s="170">
        <v>2014</v>
      </c>
      <c r="T3" s="170">
        <v>2015</v>
      </c>
      <c r="U3" s="170">
        <v>2016</v>
      </c>
    </row>
    <row r="4" spans="2:21" s="56" customFormat="1" x14ac:dyDescent="0.2">
      <c r="B4" s="28" t="s">
        <v>59</v>
      </c>
      <c r="C4" s="333" t="s">
        <v>267</v>
      </c>
      <c r="D4" s="326">
        <v>2160</v>
      </c>
      <c r="E4" s="326">
        <v>3068</v>
      </c>
      <c r="F4" s="326">
        <v>3292.5</v>
      </c>
      <c r="G4" s="326">
        <f>147.1+68.1+763.6+772.8+210.4+162.6+0.9+1496.4</f>
        <v>3621.9</v>
      </c>
      <c r="H4" s="326">
        <v>2277</v>
      </c>
      <c r="I4" s="326">
        <v>2599</v>
      </c>
      <c r="J4" s="326">
        <v>2413</v>
      </c>
      <c r="K4" s="326">
        <v>3070</v>
      </c>
      <c r="L4" s="326">
        <v>4016</v>
      </c>
      <c r="M4" s="326">
        <v>4261</v>
      </c>
      <c r="N4" s="326">
        <v>5132</v>
      </c>
      <c r="O4" s="326">
        <v>4376.4361000000008</v>
      </c>
      <c r="P4" s="326">
        <v>4025</v>
      </c>
      <c r="Q4" s="326">
        <v>4326.1000000000004</v>
      </c>
      <c r="R4" s="326">
        <v>4564.3</v>
      </c>
      <c r="S4" s="326">
        <v>4830</v>
      </c>
      <c r="T4" s="326">
        <v>5572</v>
      </c>
      <c r="U4" s="326">
        <v>4684.3999999999996</v>
      </c>
    </row>
    <row r="5" spans="2:21" s="56" customFormat="1" ht="14.1" customHeight="1" x14ac:dyDescent="0.2">
      <c r="B5" s="28"/>
      <c r="C5" s="333" t="s">
        <v>268</v>
      </c>
      <c r="D5" s="326">
        <v>16</v>
      </c>
      <c r="E5" s="326">
        <v>21</v>
      </c>
      <c r="F5" s="326">
        <v>262</v>
      </c>
      <c r="G5" s="326">
        <f>95.3+11.1+0.8+0.6+47.1</f>
        <v>154.89999999999998</v>
      </c>
      <c r="H5" s="326">
        <v>31</v>
      </c>
      <c r="I5" s="326">
        <v>28</v>
      </c>
      <c r="J5" s="326">
        <v>19</v>
      </c>
      <c r="K5" s="326">
        <v>24</v>
      </c>
      <c r="L5" s="326">
        <v>169</v>
      </c>
      <c r="M5" s="326">
        <v>186</v>
      </c>
      <c r="N5" s="326">
        <v>144</v>
      </c>
      <c r="O5" s="326">
        <v>185.50200000000001</v>
      </c>
      <c r="P5" s="326">
        <v>213</v>
      </c>
      <c r="Q5" s="326">
        <v>194.7</v>
      </c>
      <c r="R5" s="326">
        <v>604.79999999999995</v>
      </c>
      <c r="S5" s="326">
        <v>660</v>
      </c>
      <c r="T5" s="326">
        <v>850</v>
      </c>
      <c r="U5" s="326">
        <v>171.2</v>
      </c>
    </row>
    <row r="6" spans="2:21" s="56" customFormat="1" ht="14.1" customHeight="1" x14ac:dyDescent="0.2">
      <c r="B6" s="28"/>
      <c r="C6" s="68" t="s">
        <v>1</v>
      </c>
      <c r="D6" s="69">
        <v>2175</v>
      </c>
      <c r="E6" s="69">
        <v>3089</v>
      </c>
      <c r="F6" s="69">
        <v>3555</v>
      </c>
      <c r="G6" s="69">
        <f>+G4+G5</f>
        <v>3776.8</v>
      </c>
      <c r="H6" s="69">
        <v>2308</v>
      </c>
      <c r="I6" s="69">
        <v>2627</v>
      </c>
      <c r="J6" s="69">
        <v>2432</v>
      </c>
      <c r="K6" s="69">
        <v>3094</v>
      </c>
      <c r="L6" s="69">
        <v>4185</v>
      </c>
      <c r="M6" s="69">
        <v>4447</v>
      </c>
      <c r="N6" s="69">
        <v>5276</v>
      </c>
      <c r="O6" s="69">
        <v>4562</v>
      </c>
      <c r="P6" s="69">
        <v>4238</v>
      </c>
      <c r="Q6" s="69">
        <v>4520.8</v>
      </c>
      <c r="R6" s="69">
        <v>5169.1000000000004</v>
      </c>
      <c r="S6" s="69">
        <v>5490.1</v>
      </c>
      <c r="T6" s="69">
        <v>6422</v>
      </c>
      <c r="U6" s="69">
        <f>SUM(U4:U5)</f>
        <v>4855.5999999999995</v>
      </c>
    </row>
    <row r="7" spans="2:21" s="56" customFormat="1" x14ac:dyDescent="0.2">
      <c r="B7" s="28" t="s">
        <v>60</v>
      </c>
      <c r="C7" s="333" t="s">
        <v>267</v>
      </c>
      <c r="D7" s="326">
        <v>2406</v>
      </c>
      <c r="E7" s="326">
        <v>3347</v>
      </c>
      <c r="F7" s="326">
        <v>2972.3</v>
      </c>
      <c r="G7" s="326">
        <v>3253.9</v>
      </c>
      <c r="H7" s="326">
        <v>2347</v>
      </c>
      <c r="I7" s="326">
        <v>2667</v>
      </c>
      <c r="J7" s="326">
        <v>2483</v>
      </c>
      <c r="K7" s="326">
        <v>3480</v>
      </c>
      <c r="L7" s="326">
        <v>4093</v>
      </c>
      <c r="M7" s="326">
        <v>4374</v>
      </c>
      <c r="N7" s="326">
        <v>4600</v>
      </c>
      <c r="O7" s="326">
        <v>4837.6864000000005</v>
      </c>
      <c r="P7" s="326">
        <v>4142</v>
      </c>
      <c r="Q7" s="326">
        <v>4508.6000000000004</v>
      </c>
      <c r="R7" s="326">
        <v>4222.3999999999996</v>
      </c>
      <c r="S7" s="326">
        <v>4475.5</v>
      </c>
      <c r="T7" s="326">
        <v>4333</v>
      </c>
      <c r="U7" s="326">
        <v>4120.3</v>
      </c>
    </row>
    <row r="8" spans="2:21" s="56" customFormat="1" ht="14.1" customHeight="1" x14ac:dyDescent="0.2">
      <c r="B8" s="28"/>
      <c r="C8" s="333" t="s">
        <v>268</v>
      </c>
      <c r="D8" s="326">
        <v>5</v>
      </c>
      <c r="E8" s="328" t="s">
        <v>139</v>
      </c>
      <c r="F8" s="328">
        <v>209.7</v>
      </c>
      <c r="G8" s="328">
        <v>11.7</v>
      </c>
      <c r="H8" s="328">
        <v>3</v>
      </c>
      <c r="I8" s="328">
        <v>66</v>
      </c>
      <c r="J8" s="328">
        <v>5</v>
      </c>
      <c r="K8" s="328">
        <v>36</v>
      </c>
      <c r="L8" s="328">
        <v>282</v>
      </c>
      <c r="M8" s="328">
        <v>555</v>
      </c>
      <c r="N8" s="328">
        <v>637</v>
      </c>
      <c r="O8" s="328">
        <v>355.31900000000002</v>
      </c>
      <c r="P8" s="328">
        <v>342</v>
      </c>
      <c r="Q8" s="328">
        <v>318.8</v>
      </c>
      <c r="R8" s="328">
        <v>171.9</v>
      </c>
      <c r="S8" s="328">
        <v>181.4</v>
      </c>
      <c r="T8" s="328">
        <v>213</v>
      </c>
      <c r="U8" s="328">
        <v>159.9</v>
      </c>
    </row>
    <row r="9" spans="2:21" s="56" customFormat="1" ht="14.1" customHeight="1" x14ac:dyDescent="0.2">
      <c r="B9" s="70"/>
      <c r="C9" s="53" t="s">
        <v>2</v>
      </c>
      <c r="D9" s="50">
        <v>2411</v>
      </c>
      <c r="E9" s="50">
        <v>3347</v>
      </c>
      <c r="F9" s="50">
        <v>3182</v>
      </c>
      <c r="G9" s="50">
        <v>3266.2</v>
      </c>
      <c r="H9" s="50">
        <v>2350</v>
      </c>
      <c r="I9" s="50">
        <v>2733</v>
      </c>
      <c r="J9" s="50">
        <v>2488</v>
      </c>
      <c r="K9" s="50">
        <v>3516</v>
      </c>
      <c r="L9" s="50">
        <v>4375</v>
      </c>
      <c r="M9" s="50">
        <v>4929</v>
      </c>
      <c r="N9" s="50">
        <v>5237</v>
      </c>
      <c r="O9" s="50">
        <v>5193</v>
      </c>
      <c r="P9" s="50">
        <v>4484</v>
      </c>
      <c r="Q9" s="50">
        <v>4827.3999999999996</v>
      </c>
      <c r="R9" s="50">
        <v>4394.2</v>
      </c>
      <c r="S9" s="50">
        <v>4656.8999999999996</v>
      </c>
      <c r="T9" s="50">
        <v>4546</v>
      </c>
      <c r="U9" s="50">
        <f>SUM(U7:U8)</f>
        <v>4280.2</v>
      </c>
    </row>
    <row r="10" spans="2:21" x14ac:dyDescent="0.2">
      <c r="K10" s="22"/>
    </row>
    <row r="13" spans="2:21" s="113" customFormat="1" x14ac:dyDescent="0.2"/>
    <row r="14" spans="2:21" s="151" customFormat="1" x14ac:dyDescent="0.2"/>
    <row r="15" spans="2:21" s="151" customFormat="1" x14ac:dyDescent="0.2"/>
    <row r="16" spans="2:21" s="151" customFormat="1" x14ac:dyDescent="0.2">
      <c r="B16" s="193"/>
    </row>
    <row r="17" spans="2:10" s="151" customFormat="1" x14ac:dyDescent="0.2">
      <c r="B17" s="193"/>
    </row>
    <row r="18" spans="2:10" s="151" customFormat="1" x14ac:dyDescent="0.2">
      <c r="B18" s="194"/>
    </row>
    <row r="19" spans="2:10" s="151" customFormat="1" x14ac:dyDescent="0.2">
      <c r="B19" s="454"/>
      <c r="C19" s="454"/>
      <c r="D19" s="195"/>
      <c r="E19" s="195"/>
      <c r="F19" s="195"/>
      <c r="G19" s="195"/>
      <c r="H19" s="195"/>
      <c r="I19" s="195"/>
      <c r="J19" s="195"/>
    </row>
    <row r="20" spans="2:10" s="151" customFormat="1" x14ac:dyDescent="0.2">
      <c r="B20" s="192"/>
      <c r="C20" s="192"/>
      <c r="D20" s="196"/>
      <c r="E20" s="196"/>
      <c r="F20" s="196"/>
      <c r="G20" s="196"/>
      <c r="H20" s="196"/>
      <c r="I20" s="196"/>
      <c r="J20" s="197"/>
    </row>
    <row r="21" spans="2:10" s="151" customFormat="1" x14ac:dyDescent="0.2">
      <c r="B21" s="192"/>
      <c r="C21" s="192"/>
      <c r="D21" s="198"/>
      <c r="E21" s="198"/>
      <c r="F21" s="198"/>
      <c r="G21" s="196"/>
      <c r="H21" s="199"/>
      <c r="I21" s="199"/>
      <c r="J21" s="197"/>
    </row>
    <row r="22" spans="2:10" s="151" customFormat="1" x14ac:dyDescent="0.2">
      <c r="B22" s="192"/>
      <c r="C22" s="200"/>
      <c r="D22" s="201"/>
      <c r="E22" s="201"/>
      <c r="F22" s="201"/>
      <c r="G22" s="201"/>
      <c r="H22" s="201"/>
      <c r="I22" s="201"/>
      <c r="J22" s="202"/>
    </row>
    <row r="23" spans="2:10" s="151" customFormat="1" x14ac:dyDescent="0.2">
      <c r="B23" s="192"/>
      <c r="C23" s="192"/>
      <c r="D23" s="196"/>
      <c r="E23" s="196"/>
      <c r="F23" s="196"/>
      <c r="G23" s="196"/>
      <c r="H23" s="196"/>
      <c r="I23" s="196"/>
      <c r="J23" s="197"/>
    </row>
    <row r="24" spans="2:10" s="151" customFormat="1" x14ac:dyDescent="0.2">
      <c r="B24" s="192"/>
      <c r="C24" s="192"/>
      <c r="D24" s="198"/>
      <c r="E24" s="198"/>
      <c r="F24" s="203"/>
      <c r="G24" s="199"/>
      <c r="H24" s="199"/>
      <c r="I24" s="199"/>
      <c r="J24" s="197"/>
    </row>
    <row r="25" spans="2:10" s="151" customFormat="1" x14ac:dyDescent="0.2">
      <c r="B25" s="192"/>
      <c r="C25" s="200"/>
      <c r="D25" s="201"/>
      <c r="E25" s="201"/>
      <c r="F25" s="201"/>
      <c r="G25" s="201"/>
      <c r="H25" s="201"/>
      <c r="I25" s="201"/>
      <c r="J25" s="201"/>
    </row>
    <row r="26" spans="2:10" s="113" customFormat="1" x14ac:dyDescent="0.2"/>
  </sheetData>
  <mergeCells count="2">
    <mergeCell ref="B3:C3"/>
    <mergeCell ref="B19:C19"/>
  </mergeCells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1"/>
  <dimension ref="B1:R14"/>
  <sheetViews>
    <sheetView showGridLines="0" workbookViewId="0">
      <selection sqref="A1:P15"/>
    </sheetView>
  </sheetViews>
  <sheetFormatPr defaultRowHeight="12.75" outlineLevelCol="1" x14ac:dyDescent="0.2"/>
  <cols>
    <col min="1" max="1" width="2" style="22" customWidth="1"/>
    <col min="2" max="2" width="53" style="22" customWidth="1"/>
    <col min="3" max="5" width="7" style="22" hidden="1" customWidth="1" outlineLevel="1"/>
    <col min="6" max="6" width="7" style="22" customWidth="1" collapsed="1"/>
    <col min="7" max="16" width="7" style="22" customWidth="1"/>
    <col min="17" max="16384" width="9.140625" style="22"/>
  </cols>
  <sheetData>
    <row r="1" spans="2:18" ht="7.5" customHeight="1" x14ac:dyDescent="0.2"/>
    <row r="2" spans="2:18" ht="15" customHeight="1" x14ac:dyDescent="0.2">
      <c r="B2" s="81" t="s">
        <v>231</v>
      </c>
      <c r="C2" s="81"/>
      <c r="L2" s="34"/>
    </row>
    <row r="3" spans="2:18" ht="12.75" customHeight="1" x14ac:dyDescent="0.2">
      <c r="B3" s="164" t="s">
        <v>232</v>
      </c>
      <c r="C3" s="164"/>
      <c r="E3" s="36"/>
      <c r="J3" s="184"/>
      <c r="K3" s="348"/>
      <c r="L3" s="348"/>
      <c r="M3" s="348"/>
      <c r="N3" s="348"/>
    </row>
    <row r="4" spans="2:18" s="58" customFormat="1" ht="14.1" customHeight="1" x14ac:dyDescent="0.2">
      <c r="B4" s="77"/>
      <c r="C4" s="83">
        <v>2003</v>
      </c>
      <c r="D4" s="83">
        <v>2004</v>
      </c>
      <c r="E4" s="83">
        <v>2005</v>
      </c>
      <c r="F4" s="83">
        <v>2006</v>
      </c>
      <c r="G4" s="83">
        <v>2007</v>
      </c>
      <c r="H4" s="83">
        <v>2008</v>
      </c>
      <c r="I4" s="83">
        <v>2009</v>
      </c>
      <c r="J4" s="83">
        <v>2010</v>
      </c>
      <c r="K4" s="83">
        <v>2011</v>
      </c>
      <c r="L4" s="83">
        <v>2012</v>
      </c>
      <c r="M4" s="83">
        <v>2013</v>
      </c>
      <c r="N4" s="83">
        <v>2014</v>
      </c>
      <c r="O4" s="83">
        <v>2015</v>
      </c>
      <c r="P4" s="83">
        <v>2016</v>
      </c>
    </row>
    <row r="5" spans="2:18" ht="13.5" customHeight="1" x14ac:dyDescent="0.2">
      <c r="B5" s="431" t="s">
        <v>272</v>
      </c>
      <c r="C5" s="27">
        <v>3300</v>
      </c>
      <c r="D5" s="327">
        <v>5862</v>
      </c>
      <c r="E5" s="327">
        <v>4264</v>
      </c>
      <c r="F5" s="327">
        <v>4307</v>
      </c>
      <c r="G5" s="327">
        <v>4296</v>
      </c>
      <c r="H5" s="327">
        <v>4986</v>
      </c>
      <c r="I5" s="327">
        <v>4305</v>
      </c>
      <c r="J5" s="327">
        <v>2325</v>
      </c>
      <c r="K5" s="327">
        <v>2887</v>
      </c>
      <c r="L5" s="327">
        <v>4278.8999999999996</v>
      </c>
      <c r="M5" s="327">
        <v>3957.9</v>
      </c>
      <c r="N5" s="327">
        <v>4719.8</v>
      </c>
      <c r="O5" s="327">
        <v>5739</v>
      </c>
      <c r="P5" s="327">
        <v>7174</v>
      </c>
    </row>
    <row r="6" spans="2:18" ht="13.5" customHeight="1" x14ac:dyDescent="0.2">
      <c r="B6" s="431" t="s">
        <v>273</v>
      </c>
      <c r="C6" s="8">
        <v>5179</v>
      </c>
      <c r="D6" s="326">
        <v>3892</v>
      </c>
      <c r="E6" s="326">
        <v>2927</v>
      </c>
      <c r="F6" s="326">
        <v>2166</v>
      </c>
      <c r="G6" s="326">
        <v>3227</v>
      </c>
      <c r="H6" s="326">
        <v>3336</v>
      </c>
      <c r="I6" s="326">
        <v>2017</v>
      </c>
      <c r="J6" s="326">
        <v>1793</v>
      </c>
      <c r="K6" s="326">
        <v>5119</v>
      </c>
      <c r="L6" s="326">
        <v>3465.5</v>
      </c>
      <c r="M6" s="326">
        <v>3446.3</v>
      </c>
      <c r="N6" s="326">
        <v>2777.7</v>
      </c>
      <c r="O6" s="326">
        <v>2607</v>
      </c>
      <c r="P6" s="326">
        <v>1957.6</v>
      </c>
      <c r="R6" s="55"/>
    </row>
    <row r="7" spans="2:18" s="32" customFormat="1" ht="14.1" customHeight="1" x14ac:dyDescent="0.2">
      <c r="B7" s="79" t="s">
        <v>271</v>
      </c>
      <c r="C7" s="73">
        <v>4312</v>
      </c>
      <c r="D7" s="73">
        <v>2661</v>
      </c>
      <c r="E7" s="73">
        <v>1883</v>
      </c>
      <c r="F7" s="73">
        <v>1100</v>
      </c>
      <c r="G7" s="73">
        <v>1922</v>
      </c>
      <c r="H7" s="73">
        <v>1599</v>
      </c>
      <c r="I7" s="73">
        <v>1313</v>
      </c>
      <c r="J7" s="73">
        <v>1280</v>
      </c>
      <c r="K7" s="73">
        <v>1045</v>
      </c>
      <c r="L7" s="73">
        <v>1118.4000000000001</v>
      </c>
      <c r="M7" s="73">
        <v>903.9</v>
      </c>
      <c r="N7" s="73">
        <v>765.5</v>
      </c>
      <c r="O7" s="73">
        <v>763</v>
      </c>
      <c r="P7" s="73">
        <v>587.1</v>
      </c>
    </row>
    <row r="8" spans="2:18" s="32" customFormat="1" ht="14.1" customHeight="1" x14ac:dyDescent="0.2">
      <c r="B8" s="30" t="s">
        <v>270</v>
      </c>
      <c r="C8" s="73" t="s">
        <v>136</v>
      </c>
      <c r="D8" s="73" t="s">
        <v>136</v>
      </c>
      <c r="E8" s="73" t="s">
        <v>136</v>
      </c>
      <c r="F8" s="73" t="s">
        <v>136</v>
      </c>
      <c r="G8" s="73" t="s">
        <v>136</v>
      </c>
      <c r="H8" s="73" t="s">
        <v>136</v>
      </c>
      <c r="I8" s="73" t="s">
        <v>136</v>
      </c>
      <c r="J8" s="73" t="s">
        <v>136</v>
      </c>
      <c r="K8" s="73">
        <v>1223</v>
      </c>
      <c r="L8" s="73">
        <v>1019.2</v>
      </c>
      <c r="M8" s="73">
        <v>933.5</v>
      </c>
      <c r="N8" s="73">
        <v>563.20000000000005</v>
      </c>
      <c r="O8" s="73">
        <v>600</v>
      </c>
      <c r="P8" s="73">
        <v>1367.9</v>
      </c>
    </row>
    <row r="9" spans="2:18" s="32" customFormat="1" ht="14.1" customHeight="1" x14ac:dyDescent="0.2">
      <c r="B9" s="333" t="s">
        <v>269</v>
      </c>
      <c r="C9" s="29" t="s">
        <v>136</v>
      </c>
      <c r="D9" s="29" t="s">
        <v>136</v>
      </c>
      <c r="E9" s="328">
        <v>1179</v>
      </c>
      <c r="F9" s="328">
        <v>2828</v>
      </c>
      <c r="G9" s="328">
        <v>1829</v>
      </c>
      <c r="H9" s="328">
        <v>1005</v>
      </c>
      <c r="I9" s="328">
        <v>1821</v>
      </c>
      <c r="J9" s="328">
        <v>1247</v>
      </c>
      <c r="K9" s="328">
        <v>1093</v>
      </c>
      <c r="L9" s="328">
        <v>1049.4000000000001</v>
      </c>
      <c r="M9" s="328">
        <v>1143.2</v>
      </c>
      <c r="N9" s="328">
        <v>2172.9</v>
      </c>
      <c r="O9" s="328">
        <v>3418</v>
      </c>
      <c r="P9" s="328">
        <v>5632.4</v>
      </c>
    </row>
    <row r="10" spans="2:18" ht="14.1" customHeight="1" x14ac:dyDescent="0.2">
      <c r="B10" s="28" t="s">
        <v>35</v>
      </c>
      <c r="C10" s="8">
        <v>1085</v>
      </c>
      <c r="D10" s="326">
        <v>1047</v>
      </c>
      <c r="E10" s="326">
        <v>409</v>
      </c>
      <c r="F10" s="326">
        <v>505</v>
      </c>
      <c r="G10" s="326">
        <v>186</v>
      </c>
      <c r="H10" s="326">
        <v>197</v>
      </c>
      <c r="I10" s="326">
        <v>207</v>
      </c>
      <c r="J10" s="326">
        <v>312</v>
      </c>
      <c r="K10" s="326">
        <v>314</v>
      </c>
      <c r="L10" s="326">
        <v>803.4</v>
      </c>
      <c r="M10" s="326">
        <v>808.2</v>
      </c>
      <c r="N10" s="326">
        <v>1101.8</v>
      </c>
      <c r="O10" s="326">
        <v>716</v>
      </c>
      <c r="P10" s="326">
        <v>741.8</v>
      </c>
    </row>
    <row r="11" spans="2:18" ht="14.1" customHeight="1" x14ac:dyDescent="0.2">
      <c r="B11" s="28" t="s">
        <v>36</v>
      </c>
      <c r="C11" s="57">
        <v>2182</v>
      </c>
      <c r="D11" s="334">
        <v>791</v>
      </c>
      <c r="E11" s="329">
        <v>53</v>
      </c>
      <c r="F11" s="329">
        <v>392</v>
      </c>
      <c r="G11" s="329">
        <v>1160</v>
      </c>
      <c r="H11" s="329">
        <v>165</v>
      </c>
      <c r="I11" s="329">
        <v>751</v>
      </c>
      <c r="J11" s="329">
        <v>1345</v>
      </c>
      <c r="K11" s="329">
        <v>81</v>
      </c>
      <c r="L11" s="329">
        <v>25.0999999999996</v>
      </c>
      <c r="M11" s="329">
        <v>380</v>
      </c>
      <c r="N11" s="329">
        <v>98.4</v>
      </c>
      <c r="O11" s="329">
        <v>8</v>
      </c>
      <c r="P11" s="329">
        <v>203.1</v>
      </c>
    </row>
    <row r="12" spans="2:18" s="32" customFormat="1" ht="14.1" customHeight="1" x14ac:dyDescent="0.2">
      <c r="B12" s="53" t="s">
        <v>37</v>
      </c>
      <c r="C12" s="50">
        <v>11746</v>
      </c>
      <c r="D12" s="50">
        <v>11592</v>
      </c>
      <c r="E12" s="50">
        <v>8832</v>
      </c>
      <c r="F12" s="50">
        <v>10198</v>
      </c>
      <c r="G12" s="50">
        <v>10698</v>
      </c>
      <c r="H12" s="50">
        <v>9689</v>
      </c>
      <c r="I12" s="50">
        <v>9101</v>
      </c>
      <c r="J12" s="50">
        <v>7022</v>
      </c>
      <c r="K12" s="50">
        <v>9494</v>
      </c>
      <c r="L12" s="50">
        <v>9622.2999999999993</v>
      </c>
      <c r="M12" s="50">
        <v>9735.6</v>
      </c>
      <c r="N12" s="50">
        <v>10870.7</v>
      </c>
      <c r="O12" s="50">
        <v>12488</v>
      </c>
      <c r="P12" s="50">
        <v>15708.9</v>
      </c>
    </row>
    <row r="13" spans="2:18" ht="12.95" customHeight="1" x14ac:dyDescent="0.2">
      <c r="B13" s="455"/>
      <c r="C13" s="455"/>
      <c r="D13" s="456"/>
      <c r="E13" s="456"/>
      <c r="I13" s="55"/>
    </row>
    <row r="14" spans="2:18" ht="12.95" customHeight="1" x14ac:dyDescent="0.2">
      <c r="B14" s="68"/>
      <c r="C14" s="68"/>
    </row>
  </sheetData>
  <mergeCells count="1">
    <mergeCell ref="B13:E13"/>
  </mergeCells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"/>
  <dimension ref="A1:K27"/>
  <sheetViews>
    <sheetView showGridLines="0" workbookViewId="0">
      <selection sqref="A1:K16"/>
    </sheetView>
  </sheetViews>
  <sheetFormatPr defaultRowHeight="12.75" x14ac:dyDescent="0.2"/>
  <cols>
    <col min="1" max="1" width="1.85546875" style="5" customWidth="1"/>
    <col min="2" max="2" width="25.5703125" style="5" customWidth="1"/>
    <col min="3" max="7" width="8.85546875" style="5" customWidth="1"/>
    <col min="8" max="8" width="1.85546875" style="5" customWidth="1"/>
    <col min="9" max="9" width="9.140625" style="5"/>
    <col min="10" max="10" width="10.42578125" style="5" bestFit="1" customWidth="1"/>
    <col min="11" max="11" width="9.7109375" style="5" customWidth="1"/>
    <col min="12" max="16384" width="9.140625" style="5"/>
  </cols>
  <sheetData>
    <row r="1" spans="1:11" x14ac:dyDescent="0.2">
      <c r="A1" s="22"/>
      <c r="B1" s="18"/>
      <c r="C1" s="22"/>
      <c r="D1" s="22"/>
      <c r="E1" s="22"/>
      <c r="F1" s="22"/>
      <c r="G1" s="22"/>
      <c r="H1" s="22"/>
      <c r="I1" s="22"/>
      <c r="J1" s="22"/>
    </row>
    <row r="2" spans="1:11" x14ac:dyDescent="0.2">
      <c r="A2" s="22"/>
      <c r="B2" s="58" t="s">
        <v>208</v>
      </c>
      <c r="C2" s="22"/>
      <c r="D2" s="22"/>
      <c r="E2" s="22"/>
      <c r="F2" s="22"/>
      <c r="G2" s="22"/>
      <c r="H2" s="22"/>
      <c r="I2" s="22"/>
      <c r="J2" s="22"/>
    </row>
    <row r="3" spans="1:11" ht="15" customHeight="1" x14ac:dyDescent="0.2">
      <c r="A3" s="22"/>
      <c r="B3" s="293" t="s">
        <v>209</v>
      </c>
      <c r="C3" s="138"/>
      <c r="D3" s="138"/>
      <c r="E3" s="138"/>
      <c r="F3" s="138"/>
      <c r="G3" s="53"/>
      <c r="H3" s="294"/>
      <c r="I3" s="22"/>
      <c r="J3" s="58"/>
    </row>
    <row r="4" spans="1:11" s="139" customFormat="1" ht="19.5" customHeight="1" x14ac:dyDescent="0.2">
      <c r="A4" s="264"/>
      <c r="B4" s="264"/>
      <c r="C4" s="102" t="s">
        <v>61</v>
      </c>
      <c r="D4" s="102"/>
      <c r="E4" s="102"/>
      <c r="F4" s="102"/>
      <c r="G4" s="102"/>
      <c r="H4" s="135"/>
      <c r="I4" s="264"/>
      <c r="J4" s="264"/>
      <c r="K4" s="140"/>
    </row>
    <row r="5" spans="1:11" s="139" customFormat="1" ht="14.25" customHeight="1" x14ac:dyDescent="0.2">
      <c r="A5" s="264"/>
      <c r="B5" s="130" t="s">
        <v>249</v>
      </c>
      <c r="C5" s="170" t="s">
        <v>206</v>
      </c>
      <c r="D5" s="457" t="s">
        <v>207</v>
      </c>
      <c r="E5" s="457"/>
      <c r="F5" s="457"/>
      <c r="G5" s="170" t="s">
        <v>4</v>
      </c>
      <c r="H5" s="166"/>
      <c r="I5" s="264" t="s">
        <v>34</v>
      </c>
      <c r="J5" s="264"/>
    </row>
    <row r="6" spans="1:11" ht="14.25" x14ac:dyDescent="0.2">
      <c r="A6" s="22"/>
      <c r="B6" s="101" t="s">
        <v>75</v>
      </c>
      <c r="C6">
        <v>231</v>
      </c>
      <c r="D6">
        <v>23</v>
      </c>
      <c r="E6">
        <v>12</v>
      </c>
      <c r="F6">
        <v>12</v>
      </c>
      <c r="G6">
        <v>278</v>
      </c>
      <c r="H6" s="266"/>
      <c r="I6" s="22"/>
      <c r="J6" s="22"/>
    </row>
    <row r="7" spans="1:11" ht="14.25" x14ac:dyDescent="0.2">
      <c r="A7" s="22"/>
      <c r="B7" s="18" t="s">
        <v>76</v>
      </c>
      <c r="C7">
        <v>19</v>
      </c>
      <c r="D7">
        <v>2</v>
      </c>
      <c r="E7">
        <v>5</v>
      </c>
      <c r="F7">
        <v>8</v>
      </c>
      <c r="G7">
        <v>34</v>
      </c>
      <c r="H7" s="295"/>
      <c r="I7" s="22"/>
      <c r="J7" s="22"/>
    </row>
    <row r="8" spans="1:11" ht="14.25" x14ac:dyDescent="0.2">
      <c r="A8" s="22"/>
      <c r="B8" s="18" t="s">
        <v>77</v>
      </c>
      <c r="C8">
        <v>63</v>
      </c>
      <c r="D8">
        <v>5</v>
      </c>
      <c r="E8">
        <v>2</v>
      </c>
      <c r="F8">
        <v>2</v>
      </c>
      <c r="G8">
        <v>72</v>
      </c>
      <c r="H8" s="295"/>
      <c r="I8" s="22"/>
      <c r="J8" s="22"/>
    </row>
    <row r="9" spans="1:11" ht="14.25" x14ac:dyDescent="0.2">
      <c r="A9" s="22"/>
      <c r="B9" s="366" t="s">
        <v>278</v>
      </c>
      <c r="C9">
        <v>7</v>
      </c>
      <c r="D9" s="370" t="s">
        <v>139</v>
      </c>
      <c r="E9">
        <v>1</v>
      </c>
      <c r="F9">
        <v>1</v>
      </c>
      <c r="G9">
        <v>9</v>
      </c>
      <c r="H9" s="295"/>
      <c r="I9" s="22"/>
      <c r="J9" s="22"/>
    </row>
    <row r="10" spans="1:11" x14ac:dyDescent="0.2">
      <c r="A10" s="22"/>
      <c r="B10" s="18" t="s">
        <v>27</v>
      </c>
      <c r="C10">
        <v>130</v>
      </c>
      <c r="D10">
        <v>6</v>
      </c>
      <c r="E10">
        <v>2</v>
      </c>
      <c r="F10">
        <v>1</v>
      </c>
      <c r="G10">
        <v>139</v>
      </c>
      <c r="H10" s="266"/>
      <c r="I10" s="22"/>
      <c r="J10" s="22"/>
    </row>
    <row r="11" spans="1:11" ht="14.1" customHeight="1" x14ac:dyDescent="0.2">
      <c r="A11" s="22"/>
      <c r="B11" s="53" t="s">
        <v>4</v>
      </c>
      <c r="C11" s="403">
        <v>450</v>
      </c>
      <c r="D11" s="67">
        <v>36</v>
      </c>
      <c r="E11" s="67">
        <v>22</v>
      </c>
      <c r="F11" s="67">
        <v>24</v>
      </c>
      <c r="G11" s="67">
        <v>532</v>
      </c>
      <c r="H11" s="274"/>
      <c r="I11" s="22"/>
      <c r="J11" s="22"/>
    </row>
    <row r="12" spans="1:11" x14ac:dyDescent="0.2">
      <c r="A12" s="22"/>
      <c r="B12" s="46" t="s">
        <v>44</v>
      </c>
      <c r="C12" s="46"/>
      <c r="D12" s="46"/>
      <c r="E12" s="46"/>
      <c r="F12" s="46"/>
      <c r="G12" s="46"/>
      <c r="H12" s="288"/>
      <c r="I12" s="22"/>
      <c r="J12" s="22"/>
    </row>
    <row r="13" spans="1:11" x14ac:dyDescent="0.2">
      <c r="A13" s="22"/>
      <c r="B13" s="184" t="s">
        <v>296</v>
      </c>
      <c r="C13" s="22"/>
      <c r="D13" s="22"/>
      <c r="E13" s="22"/>
      <c r="F13" s="22"/>
      <c r="G13" s="22"/>
      <c r="H13" s="22"/>
      <c r="I13" s="22"/>
      <c r="J13" s="22"/>
    </row>
    <row r="14" spans="1:11" x14ac:dyDescent="0.2">
      <c r="A14" s="22"/>
      <c r="B14" s="22"/>
      <c r="C14" s="22"/>
      <c r="D14" s="22"/>
      <c r="E14" s="22"/>
      <c r="F14" s="22"/>
      <c r="G14" s="22"/>
      <c r="H14" s="22"/>
      <c r="I14" s="22"/>
      <c r="J14" s="22"/>
    </row>
    <row r="15" spans="1:11" x14ac:dyDescent="0.2">
      <c r="B15" s="4"/>
      <c r="C15" s="4"/>
      <c r="D15" s="4"/>
      <c r="E15" s="4"/>
      <c r="F15" s="4"/>
      <c r="G15" s="4"/>
      <c r="H15" s="4"/>
    </row>
    <row r="16" spans="1:11" ht="12.75" customHeight="1" x14ac:dyDescent="0.2">
      <c r="B16" s="222"/>
      <c r="C16" s="142"/>
      <c r="D16" s="142"/>
      <c r="E16" s="142"/>
      <c r="F16" s="142"/>
      <c r="G16" s="142"/>
      <c r="H16" s="4"/>
    </row>
    <row r="17" spans="2:8" x14ac:dyDescent="0.2">
      <c r="B17" s="223"/>
      <c r="C17" s="167"/>
      <c r="D17" s="458"/>
      <c r="E17" s="458"/>
      <c r="F17" s="458"/>
      <c r="G17" s="167"/>
      <c r="H17" s="4"/>
    </row>
    <row r="18" spans="2:8" x14ac:dyDescent="0.2">
      <c r="B18" s="101"/>
      <c r="C18" s="4"/>
      <c r="D18" s="224"/>
      <c r="E18" s="4"/>
      <c r="F18" s="4"/>
      <c r="G18" s="3"/>
      <c r="H18" s="4"/>
    </row>
    <row r="19" spans="2:8" x14ac:dyDescent="0.2">
      <c r="B19" s="18"/>
      <c r="C19" s="4"/>
      <c r="D19" s="225"/>
      <c r="E19" s="4"/>
      <c r="F19" s="4"/>
      <c r="G19" s="3"/>
      <c r="H19" s="4"/>
    </row>
    <row r="20" spans="2:8" x14ac:dyDescent="0.2">
      <c r="B20" s="18"/>
      <c r="C20" s="4"/>
      <c r="D20" s="224"/>
      <c r="E20" s="4"/>
      <c r="F20" s="225"/>
      <c r="G20" s="3"/>
      <c r="H20" s="4"/>
    </row>
    <row r="21" spans="2:8" x14ac:dyDescent="0.2">
      <c r="B21" s="18"/>
      <c r="C21" s="6"/>
      <c r="D21" s="6"/>
      <c r="E21" s="6"/>
      <c r="F21" s="6"/>
      <c r="G21" s="3"/>
      <c r="H21" s="4"/>
    </row>
    <row r="22" spans="2:8" x14ac:dyDescent="0.2">
      <c r="B22" s="18"/>
      <c r="C22" s="3"/>
      <c r="D22" s="6"/>
      <c r="E22" s="6"/>
      <c r="F22" s="6"/>
      <c r="G22" s="3"/>
      <c r="H22" s="4"/>
    </row>
    <row r="23" spans="2:8" x14ac:dyDescent="0.2">
      <c r="B23" s="1"/>
      <c r="C23" s="3"/>
      <c r="D23" s="3"/>
      <c r="E23" s="3"/>
      <c r="F23" s="3"/>
      <c r="G23" s="3"/>
      <c r="H23" s="4"/>
    </row>
    <row r="24" spans="2:8" x14ac:dyDescent="0.2">
      <c r="B24" s="11"/>
      <c r="C24" s="17"/>
      <c r="D24" s="17"/>
      <c r="E24" s="17"/>
      <c r="F24" s="17"/>
      <c r="G24" s="17"/>
      <c r="H24" s="4"/>
    </row>
    <row r="25" spans="2:8" x14ac:dyDescent="0.2">
      <c r="B25" s="46"/>
      <c r="C25" s="207"/>
      <c r="D25" s="207"/>
      <c r="E25" s="207"/>
      <c r="F25" s="207"/>
      <c r="G25" s="207"/>
      <c r="H25" s="4"/>
    </row>
    <row r="26" spans="2:8" x14ac:dyDescent="0.2">
      <c r="B26" s="4"/>
      <c r="C26" s="4"/>
      <c r="D26" s="4"/>
      <c r="E26" s="4"/>
      <c r="F26" s="4"/>
      <c r="G26" s="4"/>
      <c r="H26" s="4"/>
    </row>
    <row r="27" spans="2:8" x14ac:dyDescent="0.2">
      <c r="B27" s="4"/>
      <c r="C27" s="4"/>
      <c r="D27" s="4"/>
      <c r="E27" s="4"/>
      <c r="F27" s="4"/>
      <c r="G27" s="4"/>
      <c r="H27" s="4"/>
    </row>
  </sheetData>
  <mergeCells count="2">
    <mergeCell ref="D5:F5"/>
    <mergeCell ref="D17:F17"/>
  </mergeCells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3"/>
  <dimension ref="A1:J25"/>
  <sheetViews>
    <sheetView showGridLines="0" workbookViewId="0">
      <selection sqref="A1:K16"/>
    </sheetView>
  </sheetViews>
  <sheetFormatPr defaultRowHeight="12.75" x14ac:dyDescent="0.2"/>
  <cols>
    <col min="1" max="1" width="1.85546875" style="5" customWidth="1"/>
    <col min="2" max="2" width="30.5703125" style="5" customWidth="1"/>
    <col min="3" max="3" width="1.85546875" style="5" customWidth="1"/>
    <col min="4" max="6" width="8" style="5" customWidth="1"/>
    <col min="7" max="7" width="10.5703125" style="5" customWidth="1"/>
    <col min="8" max="8" width="1.7109375" style="5" customWidth="1"/>
    <col min="9" max="9" width="9.140625" style="5"/>
    <col min="10" max="10" width="10.5703125" style="5" bestFit="1" customWidth="1"/>
    <col min="11" max="16384" width="9.140625" style="5"/>
  </cols>
  <sheetData>
    <row r="1" spans="1:10" x14ac:dyDescent="0.2">
      <c r="A1" s="22"/>
      <c r="B1" s="22"/>
      <c r="C1" s="22"/>
      <c r="D1" s="22"/>
      <c r="E1" s="22"/>
      <c r="F1" s="22"/>
      <c r="G1" s="22"/>
      <c r="H1" s="22"/>
      <c r="I1" s="22"/>
      <c r="J1" s="22"/>
    </row>
    <row r="2" spans="1:10" x14ac:dyDescent="0.2">
      <c r="A2" s="22"/>
      <c r="B2" s="464" t="s">
        <v>69</v>
      </c>
      <c r="C2" s="465"/>
      <c r="D2" s="465"/>
      <c r="E2" s="465"/>
      <c r="F2" s="465"/>
      <c r="G2" s="465"/>
      <c r="H2" s="22"/>
      <c r="I2" s="22"/>
      <c r="J2" s="22"/>
    </row>
    <row r="3" spans="1:10" x14ac:dyDescent="0.2">
      <c r="A3" s="22"/>
      <c r="B3" s="464" t="s">
        <v>210</v>
      </c>
      <c r="C3" s="465"/>
      <c r="D3" s="465"/>
      <c r="E3" s="465"/>
      <c r="F3" s="465"/>
      <c r="G3" s="465"/>
      <c r="H3" s="22"/>
      <c r="I3" s="22"/>
      <c r="J3" s="58"/>
    </row>
    <row r="4" spans="1:10" x14ac:dyDescent="0.2">
      <c r="A4" s="22"/>
      <c r="B4" s="466" t="s">
        <v>157</v>
      </c>
      <c r="C4" s="467"/>
      <c r="D4" s="467"/>
      <c r="E4" s="467"/>
      <c r="F4" s="467"/>
      <c r="G4" s="467"/>
      <c r="H4" s="22"/>
      <c r="I4" s="22"/>
      <c r="J4" s="22"/>
    </row>
    <row r="5" spans="1:10" x14ac:dyDescent="0.2">
      <c r="A5" s="22"/>
      <c r="B5" s="468" t="s">
        <v>211</v>
      </c>
      <c r="C5" s="469"/>
      <c r="D5" s="469"/>
      <c r="E5" s="469"/>
      <c r="F5" s="469"/>
      <c r="G5" s="469"/>
      <c r="H5" s="22"/>
      <c r="I5" s="22"/>
      <c r="J5" s="22"/>
    </row>
    <row r="6" spans="1:10" ht="13.5" customHeight="1" x14ac:dyDescent="0.2">
      <c r="A6" s="22"/>
      <c r="B6" s="137"/>
      <c r="C6" s="282"/>
      <c r="D6" s="477" t="s">
        <v>70</v>
      </c>
      <c r="E6" s="478"/>
      <c r="F6" s="478"/>
      <c r="G6" s="479"/>
      <c r="H6" s="22"/>
      <c r="I6" s="22"/>
      <c r="J6" s="22"/>
    </row>
    <row r="7" spans="1:10" x14ac:dyDescent="0.2">
      <c r="A7" s="22"/>
      <c r="B7" s="472" t="s">
        <v>249</v>
      </c>
      <c r="C7" s="166"/>
      <c r="D7" s="474" t="s">
        <v>125</v>
      </c>
      <c r="E7" s="476" t="s">
        <v>127</v>
      </c>
      <c r="F7" s="476" t="s">
        <v>126</v>
      </c>
      <c r="G7" s="265" t="s">
        <v>4</v>
      </c>
      <c r="H7" s="22"/>
      <c r="I7" s="22"/>
      <c r="J7" s="22"/>
    </row>
    <row r="8" spans="1:10" x14ac:dyDescent="0.2">
      <c r="A8" s="22"/>
      <c r="B8" s="473"/>
      <c r="C8" s="134"/>
      <c r="D8" s="475"/>
      <c r="E8" s="473"/>
      <c r="F8" s="473"/>
      <c r="G8" s="48">
        <v>2016</v>
      </c>
      <c r="H8" s="22"/>
      <c r="I8" s="22"/>
      <c r="J8" s="22"/>
    </row>
    <row r="9" spans="1:10" x14ac:dyDescent="0.2">
      <c r="A9" s="22"/>
      <c r="B9" s="429" t="s">
        <v>281</v>
      </c>
      <c r="C9" s="9"/>
      <c r="D9" s="331">
        <v>6.5</v>
      </c>
      <c r="E9" s="331">
        <v>40.4</v>
      </c>
      <c r="F9" s="331">
        <v>1013</v>
      </c>
      <c r="G9" s="331">
        <v>1060</v>
      </c>
      <c r="H9" s="22"/>
      <c r="I9" s="22"/>
    </row>
    <row r="10" spans="1:10" x14ac:dyDescent="0.2">
      <c r="A10" s="22"/>
      <c r="B10" s="386" t="s">
        <v>261</v>
      </c>
      <c r="C10" s="9"/>
      <c r="D10" s="322">
        <v>1177.3</v>
      </c>
      <c r="E10" s="322">
        <v>629.9</v>
      </c>
      <c r="F10" s="322">
        <v>16010.4</v>
      </c>
      <c r="G10" s="322">
        <v>17818</v>
      </c>
      <c r="H10" s="22"/>
      <c r="I10" s="22"/>
      <c r="J10" s="22"/>
    </row>
    <row r="11" spans="1:10" x14ac:dyDescent="0.2">
      <c r="A11" s="22"/>
      <c r="B11" s="53" t="s">
        <v>6</v>
      </c>
      <c r="C11" s="49"/>
      <c r="D11" s="49">
        <v>1183.8</v>
      </c>
      <c r="E11" s="49">
        <v>670.3</v>
      </c>
      <c r="F11" s="49">
        <v>17023.400000000001</v>
      </c>
      <c r="G11" s="49">
        <v>18878</v>
      </c>
      <c r="H11" s="22"/>
      <c r="I11" s="22"/>
      <c r="J11" s="22"/>
    </row>
    <row r="12" spans="1:10" x14ac:dyDescent="0.2">
      <c r="A12" s="22"/>
      <c r="B12" s="425" t="s">
        <v>296</v>
      </c>
      <c r="C12" s="245"/>
      <c r="D12" s="245"/>
      <c r="E12" s="245"/>
      <c r="F12" s="245"/>
      <c r="G12" s="245"/>
      <c r="H12" s="22"/>
      <c r="I12" s="22"/>
      <c r="J12" s="22"/>
    </row>
    <row r="13" spans="1:10" x14ac:dyDescent="0.2">
      <c r="A13" s="22"/>
      <c r="B13" s="22"/>
      <c r="C13" s="22"/>
      <c r="D13" s="22"/>
      <c r="E13" s="22"/>
      <c r="F13" s="22"/>
      <c r="G13" s="22"/>
      <c r="H13" s="22"/>
      <c r="I13" s="22"/>
      <c r="J13" s="22"/>
    </row>
    <row r="14" spans="1:10" x14ac:dyDescent="0.2">
      <c r="A14" s="22"/>
      <c r="B14" s="22"/>
      <c r="C14" s="22"/>
      <c r="D14" s="22"/>
      <c r="E14" s="22"/>
      <c r="F14" s="22"/>
      <c r="G14" s="22"/>
      <c r="H14" s="22"/>
      <c r="I14" s="22"/>
      <c r="J14" s="22"/>
    </row>
    <row r="16" spans="1:10" x14ac:dyDescent="0.2">
      <c r="B16" s="4"/>
      <c r="C16" s="4"/>
      <c r="D16" s="4"/>
      <c r="E16" s="4"/>
      <c r="F16" s="4"/>
      <c r="G16" s="4"/>
    </row>
    <row r="17" spans="2:9" x14ac:dyDescent="0.2">
      <c r="B17" s="228"/>
      <c r="C17" s="141"/>
      <c r="D17" s="470"/>
      <c r="E17" s="471"/>
      <c r="F17" s="471"/>
      <c r="G17" s="471"/>
    </row>
    <row r="18" spans="2:9" x14ac:dyDescent="0.2">
      <c r="B18" s="459"/>
      <c r="C18" s="167"/>
      <c r="D18" s="461"/>
      <c r="E18" s="463"/>
      <c r="F18" s="463"/>
      <c r="G18" s="24"/>
    </row>
    <row r="19" spans="2:9" x14ac:dyDescent="0.2">
      <c r="B19" s="460"/>
      <c r="C19" s="167"/>
      <c r="D19" s="462"/>
      <c r="E19" s="460"/>
      <c r="F19" s="460"/>
      <c r="G19" s="24"/>
    </row>
    <row r="20" spans="2:9" x14ac:dyDescent="0.2">
      <c r="B20" s="1"/>
      <c r="C20" s="2"/>
      <c r="D20" s="168"/>
      <c r="E20" s="2"/>
      <c r="F20" s="168"/>
      <c r="G20" s="2"/>
    </row>
    <row r="21" spans="2:9" x14ac:dyDescent="0.2">
      <c r="B21" s="1"/>
      <c r="C21" s="2"/>
      <c r="D21" s="229"/>
      <c r="E21" s="7"/>
      <c r="F21" s="7"/>
      <c r="G21" s="2"/>
      <c r="H21" s="4"/>
      <c r="I21" s="4"/>
    </row>
    <row r="22" spans="2:9" x14ac:dyDescent="0.2">
      <c r="B22" s="11"/>
      <c r="C22" s="230"/>
      <c r="D22" s="230"/>
      <c r="E22" s="230"/>
      <c r="F22" s="230"/>
      <c r="G22" s="218"/>
      <c r="H22" s="4"/>
      <c r="I22" s="4"/>
    </row>
    <row r="23" spans="2:9" x14ac:dyDescent="0.2">
      <c r="B23" s="4"/>
      <c r="C23" s="4"/>
      <c r="D23" s="4"/>
      <c r="E23" s="4"/>
      <c r="F23" s="4"/>
      <c r="G23" s="226"/>
      <c r="H23" s="4"/>
      <c r="I23" s="4"/>
    </row>
    <row r="24" spans="2:9" x14ac:dyDescent="0.2">
      <c r="B24" s="4"/>
      <c r="C24" s="4"/>
      <c r="D24" s="4"/>
      <c r="E24" s="4"/>
      <c r="F24" s="4"/>
      <c r="G24" s="227"/>
      <c r="H24" s="4"/>
      <c r="I24" s="4"/>
    </row>
    <row r="25" spans="2:9" x14ac:dyDescent="0.2">
      <c r="G25" s="4"/>
      <c r="H25" s="4"/>
      <c r="I25" s="4"/>
    </row>
  </sheetData>
  <mergeCells count="14">
    <mergeCell ref="B18:B19"/>
    <mergeCell ref="D18:D19"/>
    <mergeCell ref="E18:E19"/>
    <mergeCell ref="F18:F19"/>
    <mergeCell ref="B2:G2"/>
    <mergeCell ref="B3:G3"/>
    <mergeCell ref="B4:G4"/>
    <mergeCell ref="B5:G5"/>
    <mergeCell ref="D17:G17"/>
    <mergeCell ref="B7:B8"/>
    <mergeCell ref="D7:D8"/>
    <mergeCell ref="E7:E8"/>
    <mergeCell ref="F7:F8"/>
    <mergeCell ref="D6:G6"/>
  </mergeCells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4"/>
  <dimension ref="B2:I12"/>
  <sheetViews>
    <sheetView showGridLines="0" workbookViewId="0">
      <selection sqref="A1:I15"/>
    </sheetView>
  </sheetViews>
  <sheetFormatPr defaultRowHeight="12.75" x14ac:dyDescent="0.2"/>
  <cols>
    <col min="1" max="1" width="1.42578125" style="22" customWidth="1"/>
    <col min="2" max="2" width="34" style="22" customWidth="1"/>
    <col min="3" max="5" width="12.7109375" style="22" customWidth="1"/>
    <col min="6" max="6" width="1.28515625" style="22" customWidth="1"/>
    <col min="7" max="7" width="10" style="22" customWidth="1"/>
    <col min="8" max="8" width="9.140625" style="22"/>
    <col min="9" max="9" width="10.5703125" style="22" bestFit="1" customWidth="1"/>
    <col min="10" max="16384" width="9.140625" style="22"/>
  </cols>
  <sheetData>
    <row r="2" spans="2:9" x14ac:dyDescent="0.2">
      <c r="B2" s="354" t="s">
        <v>121</v>
      </c>
      <c r="C2" s="26"/>
      <c r="D2" s="26"/>
      <c r="E2" s="26"/>
      <c r="I2" s="58"/>
    </row>
    <row r="3" spans="2:9" x14ac:dyDescent="0.2">
      <c r="B3" s="138" t="s">
        <v>158</v>
      </c>
      <c r="C3" s="171"/>
      <c r="D3" s="171"/>
      <c r="E3" s="171"/>
    </row>
    <row r="4" spans="2:9" ht="25.5" x14ac:dyDescent="0.2">
      <c r="B4" s="296"/>
      <c r="C4" s="134" t="s">
        <v>7</v>
      </c>
      <c r="D4" s="134" t="s">
        <v>8</v>
      </c>
      <c r="E4" s="48" t="s">
        <v>42</v>
      </c>
    </row>
    <row r="5" spans="2:9" x14ac:dyDescent="0.2">
      <c r="B5" s="434" t="s">
        <v>250</v>
      </c>
      <c r="C5" s="437">
        <v>12587.9</v>
      </c>
      <c r="D5" s="437">
        <v>6285.6</v>
      </c>
      <c r="E5" s="437">
        <v>18874</v>
      </c>
    </row>
    <row r="6" spans="2:9" x14ac:dyDescent="0.2">
      <c r="B6" s="433" t="s">
        <v>283</v>
      </c>
      <c r="C6" s="380">
        <v>11844.4</v>
      </c>
      <c r="D6" s="380">
        <v>5969.2</v>
      </c>
      <c r="E6" s="381">
        <v>17814</v>
      </c>
      <c r="G6" s="299"/>
    </row>
    <row r="7" spans="2:9" ht="12.75" customHeight="1" x14ac:dyDescent="0.2">
      <c r="B7" s="433" t="s">
        <v>282</v>
      </c>
      <c r="C7" s="381">
        <v>743.5</v>
      </c>
      <c r="D7" s="381">
        <v>316.39999999999998</v>
      </c>
      <c r="E7" s="381">
        <v>1060</v>
      </c>
      <c r="G7" s="64"/>
    </row>
    <row r="8" spans="2:9" ht="12.75" customHeight="1" x14ac:dyDescent="0.2">
      <c r="B8" s="74"/>
      <c r="C8" s="381"/>
      <c r="D8" s="381"/>
      <c r="E8" s="381"/>
      <c r="G8" s="64"/>
    </row>
    <row r="9" spans="2:9" x14ac:dyDescent="0.2">
      <c r="B9" s="294" t="s">
        <v>251</v>
      </c>
      <c r="C9" s="382">
        <v>12274</v>
      </c>
      <c r="D9" s="382">
        <v>6419</v>
      </c>
      <c r="E9" s="382">
        <v>18693</v>
      </c>
    </row>
    <row r="10" spans="2:9" x14ac:dyDescent="0.2">
      <c r="B10" s="433" t="s">
        <v>283</v>
      </c>
      <c r="C10" s="380">
        <v>11511</v>
      </c>
      <c r="D10" s="380">
        <v>6069</v>
      </c>
      <c r="E10" s="381">
        <v>17580</v>
      </c>
    </row>
    <row r="11" spans="2:9" ht="13.5" customHeight="1" x14ac:dyDescent="0.2">
      <c r="B11" s="436" t="s">
        <v>282</v>
      </c>
      <c r="C11" s="368">
        <v>763</v>
      </c>
      <c r="D11" s="368">
        <v>350</v>
      </c>
      <c r="E11" s="368">
        <v>1113</v>
      </c>
    </row>
    <row r="12" spans="2:9" ht="13.5" customHeight="1" x14ac:dyDescent="0.2">
      <c r="B12" s="425" t="s">
        <v>296</v>
      </c>
      <c r="C12" s="381"/>
      <c r="D12" s="381"/>
      <c r="E12" s="381"/>
    </row>
  </sheetData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2"/>
  <sheetViews>
    <sheetView workbookViewId="0">
      <selection activeCell="A9" sqref="A9"/>
    </sheetView>
  </sheetViews>
  <sheetFormatPr defaultRowHeight="12.75" x14ac:dyDescent="0.2"/>
  <cols>
    <col min="1" max="1" width="99.5703125" style="342" customWidth="1"/>
    <col min="2" max="16384" width="9.140625" style="302"/>
  </cols>
  <sheetData>
    <row r="1" spans="1:1" ht="23.25" x14ac:dyDescent="0.35">
      <c r="A1" s="341" t="s">
        <v>117</v>
      </c>
    </row>
    <row r="3" spans="1:1" ht="51" x14ac:dyDescent="0.2">
      <c r="A3" s="343" t="s">
        <v>152</v>
      </c>
    </row>
    <row r="5" spans="1:1" ht="51" x14ac:dyDescent="0.2">
      <c r="A5" s="343" t="s">
        <v>155</v>
      </c>
    </row>
    <row r="6" spans="1:1" x14ac:dyDescent="0.2">
      <c r="A6" s="373" t="s">
        <v>156</v>
      </c>
    </row>
    <row r="8" spans="1:1" ht="51" x14ac:dyDescent="0.2">
      <c r="A8" s="343" t="s">
        <v>286</v>
      </c>
    </row>
    <row r="9" spans="1:1" x14ac:dyDescent="0.2">
      <c r="A9" s="352" t="s">
        <v>285</v>
      </c>
    </row>
    <row r="12" spans="1:1" x14ac:dyDescent="0.2">
      <c r="A12" s="343" t="s">
        <v>287</v>
      </c>
    </row>
    <row r="14" spans="1:1" x14ac:dyDescent="0.2">
      <c r="A14" s="343" t="s">
        <v>288</v>
      </c>
    </row>
    <row r="16" spans="1:1" x14ac:dyDescent="0.2">
      <c r="A16" s="343" t="s">
        <v>289</v>
      </c>
    </row>
    <row r="18" spans="1:1" ht="25.5" x14ac:dyDescent="0.2">
      <c r="A18" s="343" t="s">
        <v>290</v>
      </c>
    </row>
    <row r="20" spans="1:1" x14ac:dyDescent="0.2">
      <c r="A20" s="343" t="s">
        <v>291</v>
      </c>
    </row>
    <row r="22" spans="1:1" x14ac:dyDescent="0.2">
      <c r="A22" s="343" t="s">
        <v>120</v>
      </c>
    </row>
  </sheetData>
  <hyperlinks>
    <hyperlink ref="A6" r:id="rId1"/>
    <hyperlink ref="A9" r:id="rId2"/>
  </hyperlinks>
  <pageMargins left="0.7" right="0.7" top="0.75" bottom="0.75" header="0.3" footer="0.3"/>
  <pageSetup paperSize="9" scale="95" orientation="portrait"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9"/>
  <dimension ref="A1:H14"/>
  <sheetViews>
    <sheetView showGridLines="0" workbookViewId="0">
      <selection sqref="A1:I15"/>
    </sheetView>
  </sheetViews>
  <sheetFormatPr defaultRowHeight="12.75" x14ac:dyDescent="0.2"/>
  <cols>
    <col min="1" max="1" width="1.28515625" style="5" customWidth="1"/>
    <col min="2" max="2" width="32.7109375" style="5" customWidth="1"/>
    <col min="3" max="5" width="12.7109375" style="5" customWidth="1"/>
    <col min="6" max="6" width="1.28515625" style="5" customWidth="1"/>
    <col min="7" max="7" width="9.140625" style="5"/>
    <col min="8" max="8" width="10.42578125" style="5" bestFit="1" customWidth="1"/>
    <col min="9" max="16384" width="9.140625" style="5"/>
  </cols>
  <sheetData>
    <row r="1" spans="1:8" x14ac:dyDescent="0.2">
      <c r="A1" s="22"/>
      <c r="B1" s="287"/>
      <c r="C1" s="287"/>
      <c r="D1" s="287"/>
      <c r="E1" s="82"/>
      <c r="F1" s="22"/>
      <c r="G1" s="22"/>
      <c r="H1" s="22"/>
    </row>
    <row r="2" spans="1:8" x14ac:dyDescent="0.2">
      <c r="A2" s="22"/>
      <c r="B2" s="58" t="s">
        <v>62</v>
      </c>
      <c r="C2" s="26"/>
      <c r="D2" s="128"/>
      <c r="E2" s="128"/>
      <c r="F2" s="22"/>
      <c r="G2" s="22"/>
      <c r="H2" s="22"/>
    </row>
    <row r="3" spans="1:8" x14ac:dyDescent="0.2">
      <c r="A3" s="22"/>
      <c r="B3" s="281" t="s">
        <v>159</v>
      </c>
      <c r="C3" s="171"/>
      <c r="D3" s="41"/>
      <c r="E3" s="41"/>
      <c r="F3" s="22"/>
      <c r="G3" s="22"/>
      <c r="H3" s="22"/>
    </row>
    <row r="4" spans="1:8" ht="17.25" customHeight="1" x14ac:dyDescent="0.2">
      <c r="A4" s="22"/>
      <c r="B4" s="169"/>
      <c r="C4" s="170" t="s">
        <v>47</v>
      </c>
      <c r="D4" s="170" t="s">
        <v>48</v>
      </c>
      <c r="E4" s="170" t="s">
        <v>49</v>
      </c>
      <c r="F4" s="22"/>
      <c r="G4" s="22"/>
      <c r="H4" s="58"/>
    </row>
    <row r="5" spans="1:8" x14ac:dyDescent="0.2">
      <c r="A5" s="22"/>
      <c r="B5" s="434" t="s">
        <v>250</v>
      </c>
      <c r="C5" s="435">
        <v>17705.180476412901</v>
      </c>
      <c r="D5" s="435">
        <v>1068.71952358711</v>
      </c>
      <c r="E5" s="435">
        <v>18773.900000000001</v>
      </c>
      <c r="F5" s="22"/>
      <c r="G5" s="22"/>
      <c r="H5" s="297"/>
    </row>
    <row r="6" spans="1:8" ht="15.75" customHeight="1" x14ac:dyDescent="0.2">
      <c r="A6" s="22"/>
      <c r="B6" s="433" t="s">
        <v>283</v>
      </c>
      <c r="C6" s="380">
        <v>1004.4</v>
      </c>
      <c r="D6" s="380">
        <v>29</v>
      </c>
      <c r="E6" s="380">
        <v>1033.4000000000001</v>
      </c>
      <c r="F6" s="22"/>
      <c r="G6" s="22"/>
    </row>
    <row r="7" spans="1:8" x14ac:dyDescent="0.2">
      <c r="A7" s="22"/>
      <c r="B7" s="433" t="s">
        <v>282</v>
      </c>
      <c r="C7" s="380">
        <v>16700.7804764129</v>
      </c>
      <c r="D7" s="380">
        <v>1039.71952358711</v>
      </c>
      <c r="E7" s="380">
        <v>17740.5</v>
      </c>
      <c r="F7" s="22"/>
      <c r="G7" s="22"/>
      <c r="H7" s="298"/>
    </row>
    <row r="8" spans="1:8" x14ac:dyDescent="0.2">
      <c r="A8" s="22"/>
      <c r="B8" s="74"/>
      <c r="C8" s="244"/>
      <c r="D8" s="244"/>
      <c r="E8" s="337"/>
      <c r="F8" s="22"/>
      <c r="G8" s="22"/>
      <c r="H8" s="298"/>
    </row>
    <row r="9" spans="1:8" x14ac:dyDescent="0.2">
      <c r="A9" s="22"/>
      <c r="B9" s="294" t="s">
        <v>251</v>
      </c>
      <c r="C9" s="383">
        <v>18103</v>
      </c>
      <c r="D9" s="383">
        <v>644</v>
      </c>
      <c r="E9" s="383">
        <v>18747</v>
      </c>
      <c r="F9" s="22"/>
      <c r="G9" s="22"/>
      <c r="H9" s="297"/>
    </row>
    <row r="10" spans="1:8" x14ac:dyDescent="0.2">
      <c r="A10" s="22"/>
      <c r="B10" s="433" t="s">
        <v>283</v>
      </c>
      <c r="C10" s="380">
        <v>1083</v>
      </c>
      <c r="D10" s="380">
        <v>30</v>
      </c>
      <c r="E10" s="380">
        <v>1113</v>
      </c>
      <c r="F10" s="22"/>
      <c r="G10" s="22"/>
      <c r="H10" s="298"/>
    </row>
    <row r="11" spans="1:8" x14ac:dyDescent="0.2">
      <c r="A11" s="22"/>
      <c r="B11" s="436" t="s">
        <v>282</v>
      </c>
      <c r="C11" s="369">
        <v>17020</v>
      </c>
      <c r="D11" s="369">
        <v>614</v>
      </c>
      <c r="E11" s="369">
        <v>17634</v>
      </c>
      <c r="F11" s="22"/>
      <c r="G11" s="22"/>
      <c r="H11" s="298"/>
    </row>
    <row r="12" spans="1:8" x14ac:dyDescent="0.2">
      <c r="A12" s="22"/>
      <c r="B12" s="425" t="s">
        <v>296</v>
      </c>
      <c r="C12" s="380"/>
      <c r="D12" s="380"/>
      <c r="E12" s="380"/>
      <c r="F12" s="22"/>
      <c r="G12" s="22"/>
      <c r="H12" s="298"/>
    </row>
    <row r="13" spans="1:8" x14ac:dyDescent="0.2">
      <c r="A13" s="22"/>
      <c r="B13" s="22"/>
      <c r="C13" s="22"/>
      <c r="D13" s="22"/>
      <c r="E13" s="22"/>
      <c r="F13" s="22"/>
      <c r="G13" s="22"/>
      <c r="H13" s="22"/>
    </row>
    <row r="14" spans="1:8" x14ac:dyDescent="0.2">
      <c r="A14" s="22"/>
      <c r="B14" s="22"/>
      <c r="C14" s="22"/>
      <c r="D14" s="22"/>
      <c r="E14" s="22"/>
      <c r="F14" s="22"/>
      <c r="G14" s="22"/>
      <c r="H14" s="22"/>
    </row>
  </sheetData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3"/>
  <dimension ref="A1:Q16"/>
  <sheetViews>
    <sheetView showGridLines="0" workbookViewId="0">
      <selection sqref="A1:P13"/>
    </sheetView>
  </sheetViews>
  <sheetFormatPr defaultRowHeight="12.75" outlineLevelCol="1" x14ac:dyDescent="0.2"/>
  <cols>
    <col min="1" max="1" width="2" style="5" customWidth="1"/>
    <col min="2" max="2" width="29.42578125" style="5" customWidth="1"/>
    <col min="3" max="4" width="8" style="5" hidden="1" customWidth="1" outlineLevel="1"/>
    <col min="5" max="5" width="8" style="5" customWidth="1" collapsed="1"/>
    <col min="6" max="11" width="8" style="5" customWidth="1"/>
    <col min="12" max="12" width="8" customWidth="1"/>
    <col min="13" max="13" width="8" style="22" customWidth="1"/>
    <col min="14" max="15" width="8" style="5" customWidth="1"/>
    <col min="16" max="16" width="13" style="5" customWidth="1"/>
    <col min="17" max="16384" width="9.140625" style="5"/>
  </cols>
  <sheetData>
    <row r="1" spans="1:17" x14ac:dyDescent="0.2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N1" s="22"/>
      <c r="O1" s="22"/>
      <c r="P1" s="22"/>
      <c r="Q1" s="22"/>
    </row>
    <row r="2" spans="1:17" x14ac:dyDescent="0.2">
      <c r="A2" s="22"/>
      <c r="B2" s="354" t="s">
        <v>234</v>
      </c>
      <c r="C2" s="25"/>
      <c r="D2" s="26"/>
      <c r="E2" s="26"/>
      <c r="F2" s="26"/>
      <c r="G2" s="128"/>
      <c r="H2" s="128"/>
      <c r="I2" s="128"/>
      <c r="J2" s="22"/>
      <c r="K2" s="113"/>
      <c r="N2" s="22"/>
      <c r="O2" s="22"/>
      <c r="P2" s="22"/>
      <c r="Q2" s="22"/>
    </row>
    <row r="3" spans="1:17" ht="12.75" customHeight="1" x14ac:dyDescent="0.2">
      <c r="A3" s="22"/>
      <c r="B3" s="281" t="s">
        <v>235</v>
      </c>
      <c r="C3" s="281"/>
      <c r="D3" s="281"/>
      <c r="E3" s="281"/>
      <c r="F3" s="281"/>
      <c r="G3" s="281"/>
      <c r="H3" s="281"/>
      <c r="I3" s="281"/>
      <c r="J3" s="22"/>
      <c r="K3" s="113"/>
      <c r="M3" s="58"/>
      <c r="N3" s="22"/>
      <c r="O3" s="22"/>
      <c r="P3" s="22"/>
      <c r="Q3" s="22"/>
    </row>
    <row r="4" spans="1:17" ht="25.5" x14ac:dyDescent="0.2">
      <c r="A4" s="22"/>
      <c r="B4" s="130" t="s">
        <v>9</v>
      </c>
      <c r="C4" s="134">
        <v>2004</v>
      </c>
      <c r="D4" s="395">
        <v>2005</v>
      </c>
      <c r="E4" s="395">
        <v>2006</v>
      </c>
      <c r="F4" s="143">
        <v>2007</v>
      </c>
      <c r="G4" s="143">
        <v>2008</v>
      </c>
      <c r="H4" s="143">
        <v>2009</v>
      </c>
      <c r="I4" s="143">
        <v>2010</v>
      </c>
      <c r="J4" s="143">
        <v>2011</v>
      </c>
      <c r="K4" s="143">
        <v>2012</v>
      </c>
      <c r="L4" s="143">
        <v>2013</v>
      </c>
      <c r="M4" s="143">
        <v>2014</v>
      </c>
      <c r="N4" s="143">
        <v>2015</v>
      </c>
      <c r="O4" s="143">
        <v>2016</v>
      </c>
      <c r="P4" s="143" t="s">
        <v>212</v>
      </c>
      <c r="Q4" s="22"/>
    </row>
    <row r="5" spans="1:17" ht="17.25" customHeight="1" x14ac:dyDescent="0.2">
      <c r="A5" s="22"/>
      <c r="B5" s="18" t="s">
        <v>45</v>
      </c>
      <c r="C5" s="9">
        <v>5307</v>
      </c>
      <c r="D5" s="322">
        <v>5658.0877559999999</v>
      </c>
      <c r="E5" s="322">
        <v>6441.4650000000001</v>
      </c>
      <c r="F5" s="322">
        <v>7310.4579999999996</v>
      </c>
      <c r="G5" s="322">
        <v>7650.5009999999993</v>
      </c>
      <c r="H5" s="322">
        <v>8085.8013280000005</v>
      </c>
      <c r="I5" s="322">
        <v>8857.0407000000014</v>
      </c>
      <c r="J5" s="322">
        <v>9072.5249999999996</v>
      </c>
      <c r="K5" s="322">
        <v>9193.3585000000003</v>
      </c>
      <c r="L5" s="322">
        <v>9291.2929999999997</v>
      </c>
      <c r="M5" s="322">
        <v>9452.5019000000011</v>
      </c>
      <c r="N5" s="322">
        <v>9961.5466000000015</v>
      </c>
      <c r="O5" s="322">
        <v>10158.766800000001</v>
      </c>
      <c r="P5" s="47">
        <v>3090.3810000000003</v>
      </c>
      <c r="Q5" s="22"/>
    </row>
    <row r="6" spans="1:17" x14ac:dyDescent="0.2">
      <c r="A6" s="22"/>
      <c r="B6" s="79" t="s">
        <v>10</v>
      </c>
      <c r="C6" s="31">
        <v>5234</v>
      </c>
      <c r="D6" s="31">
        <v>5590.766756</v>
      </c>
      <c r="E6" s="31">
        <v>6346.2820000000002</v>
      </c>
      <c r="F6" s="31">
        <v>7175.5729999999994</v>
      </c>
      <c r="G6" s="31">
        <v>7513.7659999999996</v>
      </c>
      <c r="H6" s="31">
        <v>7907.8959190000005</v>
      </c>
      <c r="I6" s="31">
        <v>8685.8113000000012</v>
      </c>
      <c r="J6" s="31">
        <v>8900.9380000000001</v>
      </c>
      <c r="K6" s="31">
        <v>9018.7839999999997</v>
      </c>
      <c r="L6" s="31">
        <v>9110.6373999999996</v>
      </c>
      <c r="M6" s="31">
        <v>9273.9416999999994</v>
      </c>
      <c r="N6" s="31">
        <v>9807.1349000000009</v>
      </c>
      <c r="O6" s="31">
        <v>10009.841700000001</v>
      </c>
      <c r="P6" s="31">
        <v>3050.9724000000001</v>
      </c>
      <c r="Q6" s="22"/>
    </row>
    <row r="7" spans="1:17" ht="15.75" customHeight="1" x14ac:dyDescent="0.2">
      <c r="A7" s="22"/>
      <c r="B7" s="286" t="s">
        <v>11</v>
      </c>
      <c r="C7" s="78">
        <v>73</v>
      </c>
      <c r="D7" s="78">
        <v>67.320999999999998</v>
      </c>
      <c r="E7" s="78">
        <v>95.183000000000007</v>
      </c>
      <c r="F7" s="78">
        <v>134.88499999999999</v>
      </c>
      <c r="G7" s="78">
        <v>136.73500000000001</v>
      </c>
      <c r="H7" s="78">
        <v>177.90540899999999</v>
      </c>
      <c r="I7" s="78">
        <v>171.2294</v>
      </c>
      <c r="J7" s="78">
        <v>171.58699999999999</v>
      </c>
      <c r="K7" s="78">
        <v>174.5745</v>
      </c>
      <c r="L7" s="78">
        <v>180.65559999999999</v>
      </c>
      <c r="M7" s="78">
        <v>178.56020000000001</v>
      </c>
      <c r="N7" s="78">
        <v>154.4117</v>
      </c>
      <c r="O7" s="78">
        <v>148.92509999999999</v>
      </c>
      <c r="P7" s="78">
        <v>39.4086</v>
      </c>
      <c r="Q7" s="22"/>
    </row>
    <row r="8" spans="1:17" ht="14.25" customHeight="1" x14ac:dyDescent="0.2">
      <c r="A8" s="22"/>
      <c r="B8" s="18" t="s">
        <v>71</v>
      </c>
      <c r="C8" s="9">
        <v>2044</v>
      </c>
      <c r="D8" s="322">
        <v>2089.3172589999999</v>
      </c>
      <c r="E8" s="322">
        <v>3002.0990000000002</v>
      </c>
      <c r="F8" s="322">
        <v>6154.9359999999997</v>
      </c>
      <c r="G8" s="322">
        <v>9876.6658000000007</v>
      </c>
      <c r="H8" s="322">
        <v>16507.532902999999</v>
      </c>
      <c r="I8" s="322">
        <v>17823.313999999998</v>
      </c>
      <c r="J8" s="322">
        <v>18551.661700000001</v>
      </c>
      <c r="K8" s="322">
        <v>16492.186000000002</v>
      </c>
      <c r="L8" s="322">
        <v>14286.224155</v>
      </c>
      <c r="M8" s="322">
        <v>13019.5895</v>
      </c>
      <c r="N8" s="322">
        <v>9815.2450000000008</v>
      </c>
      <c r="O8" s="322">
        <v>9046.8520000000008</v>
      </c>
      <c r="P8" s="322">
        <v>1261.0340000000001</v>
      </c>
      <c r="Q8" s="22"/>
    </row>
    <row r="9" spans="1:17" ht="15.75" customHeight="1" x14ac:dyDescent="0.2">
      <c r="A9" s="22"/>
      <c r="B9" s="70" t="s">
        <v>72</v>
      </c>
      <c r="C9" s="43">
        <v>27</v>
      </c>
      <c r="D9" s="336">
        <v>38.983927000000001</v>
      </c>
      <c r="E9" s="336">
        <v>70.325999999999993</v>
      </c>
      <c r="F9" s="336">
        <v>102.52800000000001</v>
      </c>
      <c r="G9" s="336">
        <v>137.70050000000001</v>
      </c>
      <c r="H9" s="336">
        <v>156.33179999999999</v>
      </c>
      <c r="I9" s="336">
        <v>165.73990000000001</v>
      </c>
      <c r="J9" s="336">
        <v>193.07820000000001</v>
      </c>
      <c r="K9" s="336">
        <v>240.51900000000001</v>
      </c>
      <c r="L9" s="336">
        <v>306.76519999999999</v>
      </c>
      <c r="M9" s="336">
        <v>388.43779999999998</v>
      </c>
      <c r="N9" s="336">
        <v>407.94970000000001</v>
      </c>
      <c r="O9" s="336">
        <v>443.67570000000001</v>
      </c>
      <c r="P9" s="336">
        <v>80.039699999999996</v>
      </c>
      <c r="Q9" s="22"/>
    </row>
    <row r="10" spans="1:17" x14ac:dyDescent="0.2">
      <c r="A10" s="22"/>
      <c r="B10" s="480" t="s">
        <v>73</v>
      </c>
      <c r="C10" s="480"/>
      <c r="D10" s="481"/>
      <c r="E10" s="481"/>
      <c r="F10" s="481"/>
      <c r="G10" s="481"/>
      <c r="H10" s="37"/>
      <c r="I10" s="37"/>
      <c r="J10" s="22"/>
      <c r="K10" s="113"/>
      <c r="N10" s="22"/>
      <c r="O10" s="22"/>
      <c r="P10" s="22"/>
      <c r="Q10" s="22"/>
    </row>
    <row r="11" spans="1:17" x14ac:dyDescent="0.2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N11" s="22"/>
      <c r="O11" s="22"/>
      <c r="P11" s="22"/>
      <c r="Q11" s="22"/>
    </row>
    <row r="12" spans="1:17" x14ac:dyDescent="0.2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N12" s="22"/>
      <c r="O12" s="22"/>
      <c r="P12" s="22"/>
      <c r="Q12" s="22"/>
    </row>
    <row r="13" spans="1:17" x14ac:dyDescent="0.2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N13" s="22"/>
      <c r="O13" s="22"/>
      <c r="P13" s="22"/>
      <c r="Q13" s="22"/>
    </row>
    <row r="14" spans="1:17" x14ac:dyDescent="0.2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N14" s="22"/>
      <c r="O14" s="22"/>
      <c r="P14" s="22"/>
      <c r="Q14" s="22"/>
    </row>
    <row r="15" spans="1:17" x14ac:dyDescent="0.2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N15" s="22"/>
      <c r="O15" s="22"/>
      <c r="P15" s="22"/>
      <c r="Q15" s="22"/>
    </row>
    <row r="16" spans="1:17" x14ac:dyDescent="0.2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N16" s="22"/>
      <c r="O16" s="22"/>
      <c r="P16" s="22"/>
      <c r="Q16" s="22"/>
    </row>
  </sheetData>
  <mergeCells count="1">
    <mergeCell ref="B10:G10"/>
  </mergeCells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4"/>
  <dimension ref="B2:M23"/>
  <sheetViews>
    <sheetView showGridLines="0" zoomScaleNormal="100" workbookViewId="0">
      <selection sqref="A1:J14"/>
    </sheetView>
  </sheetViews>
  <sheetFormatPr defaultRowHeight="12.75" x14ac:dyDescent="0.2"/>
  <cols>
    <col min="1" max="1" width="2" style="5" customWidth="1"/>
    <col min="2" max="2" width="31.5703125" style="5" customWidth="1"/>
    <col min="3" max="6" width="9.7109375" style="5" customWidth="1"/>
    <col min="7" max="7" width="7.7109375" style="5" customWidth="1"/>
    <col min="8" max="8" width="1.5703125" style="5" customWidth="1"/>
    <col min="9" max="9" width="9.140625" style="22"/>
    <col min="10" max="10" width="11.140625" style="22" customWidth="1"/>
    <col min="11" max="13" width="9.140625" style="22"/>
    <col min="14" max="16384" width="9.140625" style="5"/>
  </cols>
  <sheetData>
    <row r="2" spans="2:10" x14ac:dyDescent="0.2">
      <c r="B2" s="355" t="s">
        <v>216</v>
      </c>
      <c r="C2" s="14"/>
      <c r="D2" s="14"/>
      <c r="E2" s="14"/>
      <c r="F2" s="14"/>
      <c r="G2" s="14"/>
    </row>
    <row r="3" spans="2:10" x14ac:dyDescent="0.2">
      <c r="B3" s="13" t="s">
        <v>236</v>
      </c>
      <c r="C3" s="33"/>
      <c r="D3" s="33"/>
      <c r="E3" s="33"/>
      <c r="F3" s="33"/>
      <c r="G3" s="33"/>
    </row>
    <row r="4" spans="2:10" x14ac:dyDescent="0.2">
      <c r="B4" s="40" t="s">
        <v>237</v>
      </c>
      <c r="C4" s="40"/>
      <c r="D4" s="40"/>
      <c r="E4" s="40"/>
      <c r="F4" s="40"/>
      <c r="G4" s="20"/>
    </row>
    <row r="5" spans="2:10" x14ac:dyDescent="0.2">
      <c r="B5" s="484" t="s">
        <v>249</v>
      </c>
      <c r="C5" s="238" t="s">
        <v>57</v>
      </c>
      <c r="D5" s="239"/>
      <c r="E5" s="239"/>
      <c r="F5" s="239"/>
      <c r="G5" s="239"/>
      <c r="J5" s="58"/>
    </row>
    <row r="6" spans="2:10" x14ac:dyDescent="0.2">
      <c r="B6" s="472"/>
      <c r="C6" s="31" t="s">
        <v>4</v>
      </c>
      <c r="D6" s="485" t="s">
        <v>213</v>
      </c>
      <c r="E6" s="487" t="s">
        <v>214</v>
      </c>
      <c r="F6" s="482" t="s">
        <v>215</v>
      </c>
      <c r="G6" s="97" t="s">
        <v>4</v>
      </c>
    </row>
    <row r="7" spans="2:10" x14ac:dyDescent="0.2">
      <c r="B7" s="478"/>
      <c r="C7" s="136">
        <v>2015</v>
      </c>
      <c r="D7" s="486"/>
      <c r="E7" s="488"/>
      <c r="F7" s="483"/>
      <c r="G7" s="240">
        <v>2016</v>
      </c>
    </row>
    <row r="8" spans="2:10" x14ac:dyDescent="0.2">
      <c r="B8" s="429" t="s">
        <v>281</v>
      </c>
      <c r="C8" s="323">
        <v>9316</v>
      </c>
      <c r="D8" s="323">
        <v>4399.5</v>
      </c>
      <c r="E8" s="323">
        <v>287</v>
      </c>
      <c r="F8" s="323">
        <v>4793.8</v>
      </c>
      <c r="G8" s="323">
        <v>9480.2999999999993</v>
      </c>
    </row>
    <row r="9" spans="2:10" x14ac:dyDescent="0.2">
      <c r="B9" s="386" t="s">
        <v>261</v>
      </c>
      <c r="C9" s="323">
        <v>86479</v>
      </c>
      <c r="D9" s="323">
        <v>8409</v>
      </c>
      <c r="E9" s="323">
        <v>1959.3</v>
      </c>
      <c r="F9" s="323">
        <v>76658.600000000006</v>
      </c>
      <c r="G9" s="323">
        <v>87026.9</v>
      </c>
      <c r="H9" s="12"/>
      <c r="I9" s="55"/>
    </row>
    <row r="10" spans="2:10" x14ac:dyDescent="0.2">
      <c r="B10" s="107" t="s">
        <v>4</v>
      </c>
      <c r="C10" s="241">
        <v>95795</v>
      </c>
      <c r="D10" s="241">
        <v>12808.5</v>
      </c>
      <c r="E10" s="241">
        <v>2246.3000000000002</v>
      </c>
      <c r="F10" s="241">
        <v>81452.399999999994</v>
      </c>
      <c r="G10" s="241">
        <v>96507.199999999997</v>
      </c>
    </row>
    <row r="11" spans="2:10" x14ac:dyDescent="0.2">
      <c r="B11" s="46" t="s">
        <v>248</v>
      </c>
    </row>
    <row r="12" spans="2:10" x14ac:dyDescent="0.2">
      <c r="B12" s="425" t="s">
        <v>297</v>
      </c>
    </row>
    <row r="13" spans="2:10" x14ac:dyDescent="0.2">
      <c r="B13" s="4"/>
      <c r="C13" s="4"/>
      <c r="D13" s="4"/>
      <c r="E13" s="4"/>
      <c r="F13" s="4"/>
      <c r="G13" s="4"/>
      <c r="H13" s="4"/>
      <c r="I13" s="36"/>
    </row>
    <row r="14" spans="2:10" x14ac:dyDescent="0.2">
      <c r="B14" s="4"/>
      <c r="C14" s="4"/>
      <c r="D14" s="4"/>
      <c r="E14" s="4"/>
      <c r="F14" s="4"/>
      <c r="G14" s="4"/>
      <c r="H14" s="4"/>
      <c r="I14" s="36"/>
    </row>
    <row r="15" spans="2:10" x14ac:dyDescent="0.2">
      <c r="B15" s="459"/>
      <c r="C15" s="232"/>
      <c r="D15" s="233"/>
      <c r="E15" s="233"/>
      <c r="F15" s="233"/>
      <c r="G15" s="233"/>
      <c r="H15" s="4"/>
      <c r="I15" s="36"/>
    </row>
    <row r="16" spans="2:10" x14ac:dyDescent="0.2">
      <c r="B16" s="459"/>
      <c r="C16" s="23"/>
      <c r="D16" s="489"/>
      <c r="E16" s="491"/>
      <c r="F16" s="492"/>
      <c r="G16" s="235"/>
      <c r="H16" s="4"/>
      <c r="I16" s="36"/>
    </row>
    <row r="17" spans="2:9" x14ac:dyDescent="0.2">
      <c r="B17" s="471"/>
      <c r="C17" s="142"/>
      <c r="D17" s="490"/>
      <c r="E17" s="491"/>
      <c r="F17" s="492"/>
      <c r="G17" s="234"/>
      <c r="H17" s="4"/>
      <c r="I17" s="36"/>
    </row>
    <row r="18" spans="2:9" x14ac:dyDescent="0.2">
      <c r="B18" s="226"/>
      <c r="C18" s="236"/>
      <c r="D18" s="168"/>
      <c r="E18" s="168"/>
      <c r="F18" s="168"/>
      <c r="G18" s="236"/>
      <c r="H18" s="4"/>
      <c r="I18" s="161"/>
    </row>
    <row r="19" spans="2:9" x14ac:dyDescent="0.2">
      <c r="B19" s="226"/>
      <c r="C19" s="236"/>
      <c r="D19" s="229"/>
      <c r="E19" s="229"/>
      <c r="F19" s="229"/>
      <c r="G19" s="236"/>
      <c r="H19" s="4"/>
      <c r="I19" s="161"/>
    </row>
    <row r="20" spans="2:9" x14ac:dyDescent="0.2">
      <c r="B20" s="227"/>
      <c r="C20" s="237"/>
      <c r="D20" s="237"/>
      <c r="E20" s="237"/>
      <c r="F20" s="237"/>
      <c r="G20" s="237"/>
      <c r="H20" s="4"/>
      <c r="I20" s="161"/>
    </row>
    <row r="21" spans="2:9" x14ac:dyDescent="0.2">
      <c r="B21" s="4"/>
      <c r="C21" s="4"/>
      <c r="D21" s="4"/>
      <c r="E21" s="4"/>
      <c r="F21" s="4"/>
      <c r="G21" s="4"/>
      <c r="H21" s="4"/>
      <c r="I21" s="36"/>
    </row>
    <row r="22" spans="2:9" x14ac:dyDescent="0.2">
      <c r="B22" s="4"/>
      <c r="C22" s="4"/>
      <c r="D22" s="4"/>
      <c r="E22" s="4"/>
      <c r="F22" s="4"/>
      <c r="G22" s="4"/>
      <c r="H22" s="4"/>
      <c r="I22" s="36"/>
    </row>
    <row r="23" spans="2:9" x14ac:dyDescent="0.2">
      <c r="B23" s="4"/>
      <c r="C23" s="4"/>
      <c r="D23" s="4"/>
      <c r="E23" s="4"/>
      <c r="F23" s="4"/>
      <c r="G23" s="4"/>
      <c r="H23" s="4"/>
      <c r="I23" s="36"/>
    </row>
  </sheetData>
  <mergeCells count="8">
    <mergeCell ref="F6:F7"/>
    <mergeCell ref="B5:B7"/>
    <mergeCell ref="D6:D7"/>
    <mergeCell ref="E6:E7"/>
    <mergeCell ref="B15:B17"/>
    <mergeCell ref="D16:D17"/>
    <mergeCell ref="E16:E17"/>
    <mergeCell ref="F16:F17"/>
  </mergeCells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8"/>
  <dimension ref="B2:P23"/>
  <sheetViews>
    <sheetView showGridLines="0" workbookViewId="0">
      <selection sqref="A1:J15"/>
    </sheetView>
  </sheetViews>
  <sheetFormatPr defaultRowHeight="12.75" x14ac:dyDescent="0.2"/>
  <cols>
    <col min="1" max="1" width="1.42578125" style="5" customWidth="1"/>
    <col min="2" max="2" width="30.5703125" style="5" customWidth="1"/>
    <col min="3" max="3" width="6.5703125" style="5" customWidth="1"/>
    <col min="4" max="6" width="8.42578125" style="5" customWidth="1"/>
    <col min="7" max="7" width="11.5703125" style="5" customWidth="1"/>
    <col min="8" max="8" width="10.85546875" style="5" customWidth="1"/>
    <col min="9" max="9" width="7.85546875" style="5" customWidth="1"/>
    <col min="10" max="10" width="10.42578125" style="5" bestFit="1" customWidth="1"/>
    <col min="11" max="11" width="7.85546875" style="5" customWidth="1"/>
    <col min="12" max="13" width="9.140625" style="5"/>
    <col min="14" max="14" width="9.140625" style="5" bestFit="1" customWidth="1"/>
    <col min="15" max="15" width="9.140625" style="5"/>
    <col min="16" max="16" width="7.7109375" style="5" bestFit="1" customWidth="1"/>
    <col min="17" max="16384" width="9.140625" style="5"/>
  </cols>
  <sheetData>
    <row r="2" spans="2:16" x14ac:dyDescent="0.2">
      <c r="B2" s="19" t="s">
        <v>240</v>
      </c>
      <c r="C2" s="14"/>
      <c r="D2" s="14"/>
      <c r="E2" s="14"/>
      <c r="F2" s="14"/>
      <c r="G2" s="14"/>
    </row>
    <row r="3" spans="2:16" x14ac:dyDescent="0.2">
      <c r="B3" s="19" t="s">
        <v>241</v>
      </c>
      <c r="C3" s="14"/>
      <c r="D3" s="14"/>
      <c r="E3" s="14"/>
      <c r="F3" s="14"/>
      <c r="G3" s="14"/>
    </row>
    <row r="4" spans="2:16" x14ac:dyDescent="0.2">
      <c r="B4" s="416" t="s">
        <v>242</v>
      </c>
      <c r="C4" s="165"/>
      <c r="D4" s="165"/>
      <c r="E4" s="165"/>
      <c r="F4" s="165"/>
      <c r="G4" s="165"/>
      <c r="J4" s="58"/>
    </row>
    <row r="5" spans="2:16" x14ac:dyDescent="0.2">
      <c r="B5" s="416" t="s">
        <v>243</v>
      </c>
      <c r="C5" s="44"/>
      <c r="D5" s="44"/>
      <c r="E5" s="44"/>
      <c r="F5" s="44"/>
      <c r="G5" s="44"/>
      <c r="H5" s="4"/>
      <c r="J5" s="417"/>
    </row>
    <row r="6" spans="2:16" ht="15" customHeight="1" x14ac:dyDescent="0.2">
      <c r="B6" s="419"/>
      <c r="C6" s="42"/>
      <c r="D6" s="493" t="s">
        <v>74</v>
      </c>
      <c r="E6" s="493"/>
      <c r="F6" s="493"/>
      <c r="G6" s="493"/>
    </row>
    <row r="7" spans="2:16" x14ac:dyDescent="0.2">
      <c r="B7" s="503" t="s">
        <v>249</v>
      </c>
      <c r="C7" s="39" t="s">
        <v>4</v>
      </c>
      <c r="D7" s="494" t="s">
        <v>213</v>
      </c>
      <c r="E7" s="496" t="s">
        <v>214</v>
      </c>
      <c r="F7" s="497" t="s">
        <v>217</v>
      </c>
      <c r="G7" s="39" t="s">
        <v>4</v>
      </c>
      <c r="M7" s="19"/>
      <c r="N7" s="19"/>
      <c r="O7" s="19"/>
    </row>
    <row r="8" spans="2:16" x14ac:dyDescent="0.2">
      <c r="B8" s="495"/>
      <c r="C8" s="42">
        <v>2015</v>
      </c>
      <c r="D8" s="495"/>
      <c r="E8" s="495"/>
      <c r="F8" s="498"/>
      <c r="G8" s="42">
        <v>2016</v>
      </c>
      <c r="N8" s="19"/>
    </row>
    <row r="9" spans="2:16" x14ac:dyDescent="0.2">
      <c r="B9" s="429" t="s">
        <v>281</v>
      </c>
      <c r="C9" s="332">
        <v>2636</v>
      </c>
      <c r="D9" s="404">
        <v>1392.3</v>
      </c>
      <c r="E9" s="404">
        <v>1392.3</v>
      </c>
      <c r="F9" s="404">
        <v>2420.5</v>
      </c>
      <c r="G9" s="404">
        <v>4070.3</v>
      </c>
      <c r="M9" s="12"/>
      <c r="N9" s="12"/>
    </row>
    <row r="10" spans="2:16" x14ac:dyDescent="0.2">
      <c r="B10" s="386" t="s">
        <v>261</v>
      </c>
      <c r="C10" s="332">
        <v>53037</v>
      </c>
      <c r="D10" s="404">
        <v>6289</v>
      </c>
      <c r="E10" s="404">
        <v>6289</v>
      </c>
      <c r="F10" s="404">
        <v>47314</v>
      </c>
      <c r="G10" s="404">
        <v>54861.7</v>
      </c>
      <c r="I10" s="12"/>
      <c r="M10" s="12"/>
      <c r="N10" s="12"/>
      <c r="O10" s="12"/>
      <c r="P10" s="12"/>
    </row>
    <row r="11" spans="2:16" x14ac:dyDescent="0.2">
      <c r="B11" s="52" t="s">
        <v>6</v>
      </c>
      <c r="C11" s="51">
        <v>55673</v>
      </c>
      <c r="D11" s="51">
        <v>7681.3</v>
      </c>
      <c r="E11" s="51">
        <v>7681.3</v>
      </c>
      <c r="F11" s="51">
        <v>49734.5</v>
      </c>
      <c r="G11" s="51">
        <v>58932</v>
      </c>
      <c r="M11" s="12"/>
      <c r="N11" s="12"/>
    </row>
    <row r="12" spans="2:16" x14ac:dyDescent="0.2">
      <c r="B12" s="425" t="s">
        <v>296</v>
      </c>
      <c r="C12" s="243"/>
      <c r="D12" s="243"/>
      <c r="E12" s="243"/>
      <c r="F12" s="243"/>
      <c r="G12" s="243"/>
      <c r="M12" s="12"/>
      <c r="N12" s="12"/>
    </row>
    <row r="16" spans="2:16" x14ac:dyDescent="0.2">
      <c r="B16" s="4"/>
      <c r="C16" s="4"/>
      <c r="D16" s="4"/>
      <c r="E16" s="4"/>
      <c r="F16" s="4"/>
      <c r="G16" s="4"/>
    </row>
    <row r="17" spans="2:9" x14ac:dyDescent="0.2">
      <c r="B17" s="38"/>
      <c r="C17" s="24"/>
      <c r="D17" s="499"/>
      <c r="E17" s="499"/>
      <c r="F17" s="499"/>
      <c r="G17" s="499"/>
    </row>
    <row r="18" spans="2:9" x14ac:dyDescent="0.2">
      <c r="B18" s="499"/>
      <c r="C18" s="24"/>
      <c r="D18" s="461"/>
      <c r="E18" s="500"/>
      <c r="F18" s="501"/>
      <c r="G18" s="24"/>
    </row>
    <row r="19" spans="2:9" x14ac:dyDescent="0.2">
      <c r="B19" s="462"/>
      <c r="C19" s="24"/>
      <c r="D19" s="462"/>
      <c r="E19" s="462"/>
      <c r="F19" s="502"/>
      <c r="G19" s="24"/>
    </row>
    <row r="20" spans="2:9" x14ac:dyDescent="0.2">
      <c r="B20" s="1"/>
      <c r="C20" s="168"/>
      <c r="D20" s="168"/>
      <c r="E20" s="168"/>
      <c r="F20" s="168"/>
      <c r="G20" s="168"/>
      <c r="I20" s="12"/>
    </row>
    <row r="21" spans="2:9" x14ac:dyDescent="0.2">
      <c r="B21" s="1"/>
      <c r="C21" s="168"/>
      <c r="D21" s="229"/>
      <c r="E21" s="229"/>
      <c r="F21" s="229"/>
      <c r="G21" s="168"/>
      <c r="I21" s="12"/>
    </row>
    <row r="22" spans="2:9" x14ac:dyDescent="0.2">
      <c r="B22" s="242"/>
      <c r="C22" s="243"/>
      <c r="D22" s="243"/>
      <c r="E22" s="243"/>
      <c r="F22" s="243"/>
      <c r="G22" s="243"/>
      <c r="I22" s="12"/>
    </row>
    <row r="23" spans="2:9" x14ac:dyDescent="0.2">
      <c r="B23" s="4"/>
      <c r="C23" s="4"/>
      <c r="D23" s="4"/>
      <c r="E23" s="4"/>
      <c r="F23" s="4"/>
      <c r="G23" s="4"/>
    </row>
  </sheetData>
  <mergeCells count="10">
    <mergeCell ref="B18:B19"/>
    <mergeCell ref="D18:D19"/>
    <mergeCell ref="E18:E19"/>
    <mergeCell ref="F18:F19"/>
    <mergeCell ref="B7:B8"/>
    <mergeCell ref="D6:G6"/>
    <mergeCell ref="D7:D8"/>
    <mergeCell ref="E7:E8"/>
    <mergeCell ref="F7:F8"/>
    <mergeCell ref="D17:G17"/>
  </mergeCells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9"/>
  <dimension ref="B1:N13"/>
  <sheetViews>
    <sheetView showGridLines="0" workbookViewId="0">
      <selection sqref="A1:N13"/>
    </sheetView>
  </sheetViews>
  <sheetFormatPr defaultRowHeight="12.75" outlineLevelCol="1" x14ac:dyDescent="0.2"/>
  <cols>
    <col min="1" max="1" width="1.85546875" style="5" customWidth="1"/>
    <col min="2" max="2" width="37.5703125" style="5" customWidth="1"/>
    <col min="3" max="3" width="8.28515625" style="5" hidden="1" customWidth="1" outlineLevel="1"/>
    <col min="4" max="4" width="8.28515625" style="5" customWidth="1" collapsed="1"/>
    <col min="5" max="5" width="8.28515625" style="146" customWidth="1"/>
    <col min="6" max="8" width="8.28515625" style="5" customWidth="1"/>
    <col min="9" max="11" width="8.28515625" style="22" customWidth="1"/>
    <col min="12" max="14" width="8.28515625" style="5" customWidth="1"/>
    <col min="15" max="16384" width="9.140625" style="5"/>
  </cols>
  <sheetData>
    <row r="1" spans="2:14" s="22" customFormat="1" ht="18.75" customHeight="1" x14ac:dyDescent="0.2">
      <c r="B1" s="354" t="s">
        <v>218</v>
      </c>
      <c r="C1" s="26"/>
      <c r="D1" s="128"/>
      <c r="E1" s="128"/>
      <c r="F1" s="128"/>
    </row>
    <row r="2" spans="2:14" s="22" customFormat="1" ht="16.5" customHeight="1" x14ac:dyDescent="0.2">
      <c r="B2" s="138" t="s">
        <v>219</v>
      </c>
      <c r="C2" s="171"/>
      <c r="D2" s="41"/>
      <c r="E2" s="171"/>
      <c r="F2" s="171"/>
      <c r="G2" s="171"/>
      <c r="H2" s="171"/>
      <c r="J2" s="58"/>
    </row>
    <row r="3" spans="2:14" s="22" customFormat="1" ht="21" customHeight="1" x14ac:dyDescent="0.2">
      <c r="B3" s="130" t="s">
        <v>17</v>
      </c>
      <c r="C3" s="134">
        <v>2005</v>
      </c>
      <c r="D3" s="395">
        <v>2006</v>
      </c>
      <c r="E3" s="395">
        <v>2007</v>
      </c>
      <c r="F3" s="395">
        <v>2008</v>
      </c>
      <c r="G3" s="395">
        <v>2009</v>
      </c>
      <c r="H3" s="395">
        <v>2010</v>
      </c>
      <c r="I3" s="170">
        <v>2011</v>
      </c>
      <c r="J3" s="170">
        <v>2012</v>
      </c>
      <c r="K3" s="170">
        <v>2013</v>
      </c>
      <c r="L3" s="170">
        <v>2014</v>
      </c>
      <c r="M3" s="170">
        <v>2015</v>
      </c>
      <c r="N3" s="170">
        <v>2016</v>
      </c>
    </row>
    <row r="4" spans="2:14" s="22" customFormat="1" ht="15" customHeight="1" x14ac:dyDescent="0.2">
      <c r="B4" s="28" t="s">
        <v>18</v>
      </c>
      <c r="C4" s="29">
        <v>2207</v>
      </c>
      <c r="D4" s="328">
        <v>6304</v>
      </c>
      <c r="E4" s="328">
        <v>6524</v>
      </c>
      <c r="F4" s="328">
        <v>7523</v>
      </c>
      <c r="G4" s="328">
        <v>7001</v>
      </c>
      <c r="H4" s="328">
        <v>9170</v>
      </c>
      <c r="I4" s="328">
        <v>8576</v>
      </c>
      <c r="J4" s="328">
        <v>12328.1</v>
      </c>
      <c r="K4" s="328">
        <v>18458</v>
      </c>
      <c r="L4" s="328">
        <v>12550.9</v>
      </c>
      <c r="M4" s="328">
        <v>11004</v>
      </c>
      <c r="N4" s="328">
        <v>10675.3</v>
      </c>
    </row>
    <row r="5" spans="2:14" s="32" customFormat="1" ht="15" customHeight="1" x14ac:dyDescent="0.2">
      <c r="B5" s="30" t="s">
        <v>54</v>
      </c>
      <c r="C5" s="172">
        <v>233</v>
      </c>
      <c r="D5" s="172">
        <v>181</v>
      </c>
      <c r="E5" s="172">
        <v>596</v>
      </c>
      <c r="F5" s="172">
        <v>161</v>
      </c>
      <c r="G5" s="172">
        <v>214</v>
      </c>
      <c r="H5" s="172">
        <v>159</v>
      </c>
      <c r="I5" s="172">
        <v>113</v>
      </c>
      <c r="J5" s="172">
        <v>106.5</v>
      </c>
      <c r="K5" s="172">
        <v>75.8</v>
      </c>
      <c r="L5" s="172">
        <v>71.900000000000006</v>
      </c>
      <c r="M5" s="172">
        <v>84</v>
      </c>
      <c r="N5" s="172">
        <v>90.1</v>
      </c>
    </row>
    <row r="6" spans="2:14" s="22" customFormat="1" ht="25.5" x14ac:dyDescent="0.2">
      <c r="B6" s="28" t="s">
        <v>19</v>
      </c>
      <c r="C6" s="54">
        <v>2148</v>
      </c>
      <c r="D6" s="351">
        <v>2826</v>
      </c>
      <c r="E6" s="351">
        <v>7599</v>
      </c>
      <c r="F6" s="351">
        <v>6742</v>
      </c>
      <c r="G6" s="351">
        <v>6194</v>
      </c>
      <c r="H6" s="351">
        <v>6142</v>
      </c>
      <c r="I6" s="351">
        <v>6455</v>
      </c>
      <c r="J6" s="351">
        <v>6087.3</v>
      </c>
      <c r="K6" s="351">
        <v>6511.5</v>
      </c>
      <c r="L6" s="351">
        <v>5769.7</v>
      </c>
      <c r="M6" s="351">
        <v>6444</v>
      </c>
      <c r="N6" s="351">
        <v>6558.3</v>
      </c>
    </row>
    <row r="7" spans="2:14" s="22" customFormat="1" ht="15.75" customHeight="1" x14ac:dyDescent="0.2">
      <c r="B7" s="28" t="s">
        <v>65</v>
      </c>
      <c r="C7" s="29">
        <v>10433</v>
      </c>
      <c r="D7" s="328">
        <v>12480</v>
      </c>
      <c r="E7" s="328">
        <v>11269</v>
      </c>
      <c r="F7" s="328">
        <v>12601</v>
      </c>
      <c r="G7" s="328">
        <v>12185</v>
      </c>
      <c r="H7" s="328">
        <v>12307</v>
      </c>
      <c r="I7" s="328">
        <v>11521</v>
      </c>
      <c r="J7" s="328">
        <v>11713.6</v>
      </c>
      <c r="K7" s="328">
        <v>12978.6</v>
      </c>
      <c r="L7" s="328">
        <v>11675.1</v>
      </c>
      <c r="M7" s="328">
        <v>12889</v>
      </c>
      <c r="N7" s="328">
        <v>13750.1</v>
      </c>
    </row>
    <row r="8" spans="2:14" s="22" customFormat="1" ht="15" customHeight="1" x14ac:dyDescent="0.2">
      <c r="B8" s="28" t="s">
        <v>20</v>
      </c>
      <c r="C8" s="29">
        <v>8315</v>
      </c>
      <c r="D8" s="328">
        <v>9378</v>
      </c>
      <c r="E8" s="328">
        <v>8648</v>
      </c>
      <c r="F8" s="328">
        <v>9834</v>
      </c>
      <c r="G8" s="328">
        <v>8111</v>
      </c>
      <c r="H8" s="328">
        <v>7775</v>
      </c>
      <c r="I8" s="328">
        <v>7692</v>
      </c>
      <c r="J8" s="328">
        <v>7101.9</v>
      </c>
      <c r="K8" s="328">
        <v>6544.4</v>
      </c>
      <c r="L8" s="328">
        <v>5945.8</v>
      </c>
      <c r="M8" s="328">
        <v>7657</v>
      </c>
      <c r="N8" s="328">
        <v>6879.2</v>
      </c>
    </row>
    <row r="9" spans="2:14" s="22" customFormat="1" ht="15" customHeight="1" x14ac:dyDescent="0.2">
      <c r="B9" s="28" t="s">
        <v>16</v>
      </c>
      <c r="C9" s="8">
        <v>36558</v>
      </c>
      <c r="D9" s="326">
        <v>27850</v>
      </c>
      <c r="E9" s="326">
        <v>30667</v>
      </c>
      <c r="F9" s="326">
        <v>22688</v>
      </c>
      <c r="G9" s="326">
        <v>25761</v>
      </c>
      <c r="H9" s="326">
        <v>25115</v>
      </c>
      <c r="I9" s="326">
        <v>26842</v>
      </c>
      <c r="J9" s="326">
        <v>22411.599999999999</v>
      </c>
      <c r="K9" s="326">
        <v>9476.5</v>
      </c>
      <c r="L9" s="326">
        <v>18410.7</v>
      </c>
      <c r="M9" s="326">
        <v>17679</v>
      </c>
      <c r="N9" s="326">
        <v>21068.9</v>
      </c>
    </row>
    <row r="10" spans="2:14" s="22" customFormat="1" ht="15" customHeight="1" x14ac:dyDescent="0.2">
      <c r="B10" s="53" t="s">
        <v>21</v>
      </c>
      <c r="C10" s="50">
        <v>59661</v>
      </c>
      <c r="D10" s="50">
        <v>58838</v>
      </c>
      <c r="E10" s="50">
        <v>64707</v>
      </c>
      <c r="F10" s="50">
        <v>59388</v>
      </c>
      <c r="G10" s="50">
        <v>59252</v>
      </c>
      <c r="H10" s="50">
        <v>60509</v>
      </c>
      <c r="I10" s="50">
        <v>61086</v>
      </c>
      <c r="J10" s="50">
        <v>59642.5</v>
      </c>
      <c r="K10" s="50">
        <v>53969</v>
      </c>
      <c r="L10" s="50">
        <v>54352.2</v>
      </c>
      <c r="M10" s="50">
        <v>55673</v>
      </c>
      <c r="N10" s="50">
        <v>58931.8</v>
      </c>
    </row>
    <row r="11" spans="2:14" x14ac:dyDescent="0.2">
      <c r="B11" s="46"/>
      <c r="E11" s="5"/>
    </row>
    <row r="12" spans="2:14" x14ac:dyDescent="0.2">
      <c r="D12" s="12"/>
      <c r="E12" s="5"/>
    </row>
    <row r="13" spans="2:14" x14ac:dyDescent="0.2">
      <c r="D13" s="12"/>
      <c r="E13" s="12"/>
      <c r="F13" s="12"/>
      <c r="G13" s="12"/>
      <c r="H13" s="12"/>
    </row>
  </sheetData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5"/>
  <dimension ref="A1:U36"/>
  <sheetViews>
    <sheetView showGridLines="0" workbookViewId="0">
      <selection activeCell="N6" sqref="N6"/>
    </sheetView>
  </sheetViews>
  <sheetFormatPr defaultRowHeight="12.75" x14ac:dyDescent="0.2"/>
  <cols>
    <col min="1" max="1" width="1.85546875" style="5" customWidth="1"/>
    <col min="2" max="2" width="29" style="5" customWidth="1"/>
    <col min="3" max="3" width="0.140625" style="5" hidden="1" customWidth="1"/>
    <col min="4" max="4" width="8.140625" style="5" customWidth="1"/>
    <col min="5" max="11" width="7.85546875" style="5" customWidth="1"/>
    <col min="12" max="12" width="1.7109375" style="5" customWidth="1"/>
    <col min="13" max="13" width="9.140625" style="5"/>
    <col min="14" max="14" width="10.42578125" style="22" bestFit="1" customWidth="1"/>
    <col min="15" max="15" width="9.140625" style="22"/>
    <col min="16" max="16" width="10.140625" style="5" customWidth="1"/>
    <col min="17" max="17" width="13.7109375" style="5" customWidth="1"/>
    <col min="18" max="18" width="9.140625" style="5"/>
    <col min="19" max="19" width="11.85546875" style="5" customWidth="1"/>
    <col min="20" max="20" width="12" style="5" customWidth="1"/>
    <col min="21" max="21" width="13.140625" style="5" customWidth="1"/>
    <col min="22" max="16384" width="9.140625" style="5"/>
  </cols>
  <sheetData>
    <row r="1" spans="2:15" x14ac:dyDescent="0.2"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pans="2:15" x14ac:dyDescent="0.2">
      <c r="B2" s="510" t="s">
        <v>277</v>
      </c>
      <c r="C2" s="511"/>
      <c r="D2" s="511"/>
      <c r="E2" s="511"/>
      <c r="F2" s="511"/>
      <c r="G2" s="511"/>
      <c r="H2" s="511"/>
      <c r="I2" s="511"/>
      <c r="J2" s="511"/>
      <c r="K2" s="511"/>
    </row>
    <row r="3" spans="2:15" x14ac:dyDescent="0.2">
      <c r="B3" s="40" t="s">
        <v>160</v>
      </c>
      <c r="C3" s="174"/>
      <c r="D3" s="174"/>
      <c r="E3" s="174"/>
      <c r="F3" s="174"/>
      <c r="G3" s="174"/>
      <c r="H3" s="174"/>
      <c r="I3" s="174"/>
      <c r="J3" s="174"/>
      <c r="K3" s="174"/>
    </row>
    <row r="4" spans="2:15" ht="15.75" customHeight="1" x14ac:dyDescent="0.2">
      <c r="B4" s="175"/>
      <c r="C4" s="512"/>
      <c r="D4" s="512"/>
      <c r="E4" s="176"/>
      <c r="F4" s="513" t="s">
        <v>67</v>
      </c>
      <c r="G4" s="513"/>
      <c r="H4" s="513"/>
      <c r="I4" s="513"/>
      <c r="J4" s="513"/>
      <c r="K4" s="513"/>
      <c r="N4" s="58"/>
    </row>
    <row r="5" spans="2:15" x14ac:dyDescent="0.2">
      <c r="B5" s="506" t="s">
        <v>3</v>
      </c>
      <c r="C5" s="506"/>
      <c r="D5" s="506" t="s">
        <v>78</v>
      </c>
      <c r="E5" s="24" t="s">
        <v>4</v>
      </c>
      <c r="F5" s="461">
        <v>0</v>
      </c>
      <c r="G5" s="500" t="s">
        <v>221</v>
      </c>
      <c r="H5" s="500" t="s">
        <v>222</v>
      </c>
      <c r="I5" s="461" t="s">
        <v>223</v>
      </c>
      <c r="J5" s="461" t="s">
        <v>224</v>
      </c>
      <c r="K5" s="24" t="s">
        <v>4</v>
      </c>
    </row>
    <row r="6" spans="2:15" x14ac:dyDescent="0.2">
      <c r="B6" s="514"/>
      <c r="C6" s="514"/>
      <c r="D6" s="514"/>
      <c r="E6" s="42">
        <v>2015</v>
      </c>
      <c r="F6" s="504"/>
      <c r="G6" s="515"/>
      <c r="H6" s="515"/>
      <c r="I6" s="504"/>
      <c r="J6" s="504"/>
      <c r="K6" s="48">
        <v>2016</v>
      </c>
    </row>
    <row r="7" spans="2:15" x14ac:dyDescent="0.2">
      <c r="B7" s="505" t="s">
        <v>82</v>
      </c>
      <c r="C7" s="505"/>
      <c r="D7" s="177" t="s">
        <v>79</v>
      </c>
      <c r="E7" s="334">
        <v>891</v>
      </c>
      <c r="F7" s="404">
        <v>735</v>
      </c>
      <c r="G7" s="404">
        <v>143</v>
      </c>
      <c r="H7" s="404">
        <v>27</v>
      </c>
      <c r="I7" s="404">
        <v>19</v>
      </c>
      <c r="J7" s="404">
        <v>18</v>
      </c>
      <c r="K7" s="334">
        <v>942</v>
      </c>
    </row>
    <row r="8" spans="2:15" x14ac:dyDescent="0.2">
      <c r="B8" s="517" t="s">
        <v>275</v>
      </c>
      <c r="C8" s="507"/>
      <c r="D8" s="177" t="s">
        <v>85</v>
      </c>
      <c r="E8" s="334">
        <v>302</v>
      </c>
      <c r="F8" s="404">
        <v>69</v>
      </c>
      <c r="G8" s="404">
        <v>89</v>
      </c>
      <c r="H8" s="404">
        <v>35</v>
      </c>
      <c r="I8" s="404">
        <v>47</v>
      </c>
      <c r="J8" s="404">
        <v>99</v>
      </c>
      <c r="K8" s="334">
        <v>339</v>
      </c>
      <c r="M8" s="220"/>
    </row>
    <row r="9" spans="2:15" x14ac:dyDescent="0.2">
      <c r="B9" s="507" t="s">
        <v>81</v>
      </c>
      <c r="C9" s="507"/>
      <c r="D9" s="177" t="s">
        <v>80</v>
      </c>
      <c r="E9" s="334">
        <v>192</v>
      </c>
      <c r="F9" s="404">
        <v>89</v>
      </c>
      <c r="G9" s="404">
        <v>76</v>
      </c>
      <c r="H9" s="404">
        <v>11</v>
      </c>
      <c r="I9" s="404">
        <v>7</v>
      </c>
      <c r="J9" s="404">
        <v>12</v>
      </c>
      <c r="K9" s="334">
        <v>195</v>
      </c>
    </row>
    <row r="10" spans="2:15" x14ac:dyDescent="0.2">
      <c r="B10" s="507" t="s">
        <v>84</v>
      </c>
      <c r="C10" s="507"/>
      <c r="D10" s="177" t="s">
        <v>83</v>
      </c>
      <c r="E10" s="334">
        <v>21</v>
      </c>
      <c r="F10" s="404">
        <v>11</v>
      </c>
      <c r="G10" s="404">
        <v>6</v>
      </c>
      <c r="H10" s="404">
        <v>2</v>
      </c>
      <c r="I10" s="407" t="s">
        <v>139</v>
      </c>
      <c r="J10" s="404">
        <v>3</v>
      </c>
      <c r="K10" s="334">
        <v>22</v>
      </c>
    </row>
    <row r="11" spans="2:15" x14ac:dyDescent="0.2">
      <c r="B11" s="177" t="s">
        <v>88</v>
      </c>
      <c r="C11" s="177"/>
      <c r="D11" s="177" t="s">
        <v>89</v>
      </c>
      <c r="E11" s="334">
        <v>215</v>
      </c>
      <c r="F11" s="404">
        <v>103</v>
      </c>
      <c r="G11" s="404">
        <v>94</v>
      </c>
      <c r="H11" s="404">
        <v>7</v>
      </c>
      <c r="I11" s="404">
        <v>10</v>
      </c>
      <c r="J11" s="404">
        <v>3</v>
      </c>
      <c r="K11" s="334">
        <v>217</v>
      </c>
    </row>
    <row r="12" spans="2:15" x14ac:dyDescent="0.2">
      <c r="B12" s="516" t="s">
        <v>4</v>
      </c>
      <c r="C12" s="516"/>
      <c r="D12" s="180"/>
      <c r="E12" s="51">
        <v>1621</v>
      </c>
      <c r="F12" s="51">
        <v>1007</v>
      </c>
      <c r="G12" s="51">
        <v>408</v>
      </c>
      <c r="H12" s="51">
        <v>82</v>
      </c>
      <c r="I12" s="51">
        <v>83</v>
      </c>
      <c r="J12" s="51">
        <v>135</v>
      </c>
      <c r="K12" s="51">
        <v>1715</v>
      </c>
    </row>
    <row r="13" spans="2:15" x14ac:dyDescent="0.2">
      <c r="B13" s="181" t="s">
        <v>28</v>
      </c>
      <c r="C13" s="182"/>
      <c r="D13" s="182"/>
      <c r="E13" s="182"/>
      <c r="F13" s="182"/>
      <c r="G13" s="182"/>
      <c r="H13" s="182"/>
      <c r="I13" s="182"/>
      <c r="J13" s="182"/>
      <c r="K13" s="182"/>
      <c r="N13" s="58"/>
      <c r="O13" s="58"/>
    </row>
    <row r="14" spans="2:15" x14ac:dyDescent="0.2">
      <c r="C14" s="182"/>
      <c r="D14" s="182"/>
      <c r="E14" s="182"/>
      <c r="F14" s="182"/>
      <c r="G14" s="182"/>
      <c r="H14" s="182"/>
      <c r="I14" s="182"/>
      <c r="J14" s="182"/>
      <c r="K14" s="182"/>
    </row>
    <row r="15" spans="2:15" x14ac:dyDescent="0.2">
      <c r="B15" s="173" t="s">
        <v>284</v>
      </c>
    </row>
    <row r="16" spans="2:15" x14ac:dyDescent="0.2">
      <c r="B16" s="183" t="s">
        <v>276</v>
      </c>
    </row>
    <row r="17" spans="1:21" x14ac:dyDescent="0.2">
      <c r="F17"/>
      <c r="G17"/>
      <c r="H17"/>
      <c r="I17"/>
      <c r="J17"/>
    </row>
    <row r="18" spans="1:21" x14ac:dyDescent="0.2">
      <c r="A18" s="4"/>
      <c r="B18" s="4"/>
      <c r="C18" s="4"/>
      <c r="D18" s="4"/>
      <c r="E18" s="4"/>
      <c r="F18"/>
      <c r="G18"/>
      <c r="H18"/>
      <c r="I18"/>
      <c r="J18"/>
      <c r="L18" s="4"/>
      <c r="M18" s="4"/>
      <c r="N18" s="36"/>
      <c r="O18" s="36"/>
    </row>
    <row r="19" spans="1:21" x14ac:dyDescent="0.2">
      <c r="A19" s="4"/>
      <c r="B19" s="4"/>
      <c r="C19" s="4"/>
      <c r="D19" s="4"/>
      <c r="E19" s="4"/>
      <c r="F19"/>
      <c r="G19"/>
      <c r="H19"/>
      <c r="I19"/>
      <c r="J19"/>
      <c r="L19" s="4"/>
      <c r="M19" s="4"/>
      <c r="N19" s="36"/>
      <c r="O19" s="36"/>
    </row>
    <row r="20" spans="1:21" x14ac:dyDescent="0.2">
      <c r="A20" s="4"/>
      <c r="B20" s="4"/>
      <c r="C20" s="4"/>
      <c r="D20" s="4"/>
      <c r="E20" s="4"/>
      <c r="F20"/>
      <c r="G20"/>
      <c r="H20"/>
      <c r="I20"/>
      <c r="J20"/>
      <c r="L20" s="4"/>
      <c r="M20" s="4"/>
      <c r="N20" s="36"/>
      <c r="O20" s="36"/>
    </row>
    <row r="21" spans="1:21" x14ac:dyDescent="0.2">
      <c r="A21" s="4"/>
      <c r="B21" s="4"/>
      <c r="C21" s="4"/>
      <c r="D21" s="4"/>
      <c r="E21" s="4"/>
      <c r="F21"/>
      <c r="G21"/>
      <c r="H21"/>
      <c r="I21"/>
      <c r="J21"/>
      <c r="L21" s="4"/>
      <c r="M21" s="4"/>
      <c r="N21" s="36"/>
      <c r="O21" s="37"/>
      <c r="P21" s="248"/>
      <c r="Q21" s="248"/>
      <c r="R21" s="248"/>
      <c r="S21" s="248"/>
      <c r="T21" s="248"/>
    </row>
    <row r="22" spans="1:21" x14ac:dyDescent="0.2">
      <c r="A22" s="4"/>
      <c r="B22" s="4"/>
      <c r="C22" s="4"/>
      <c r="D22" s="4"/>
      <c r="E22" s="4"/>
      <c r="F22"/>
      <c r="G22"/>
      <c r="H22"/>
      <c r="I22"/>
      <c r="J22"/>
      <c r="L22" s="4"/>
      <c r="M22" s="4"/>
      <c r="N22" s="36"/>
      <c r="O22" s="37"/>
      <c r="P22" s="248"/>
      <c r="Q22" s="248"/>
      <c r="R22" s="248"/>
      <c r="S22" s="248"/>
      <c r="T22" s="248"/>
      <c r="U22" s="19"/>
    </row>
    <row r="23" spans="1:21" x14ac:dyDescent="0.2">
      <c r="A23" s="4"/>
      <c r="B23" s="4"/>
      <c r="C23" s="4"/>
      <c r="D23" s="4"/>
      <c r="E23" s="4"/>
      <c r="L23" s="4"/>
      <c r="M23" s="4"/>
      <c r="N23" s="36"/>
      <c r="O23" s="37"/>
      <c r="P23" s="248"/>
      <c r="Q23" s="248"/>
      <c r="R23" s="248"/>
      <c r="S23" s="248"/>
      <c r="T23" s="248"/>
      <c r="U23" s="19"/>
    </row>
    <row r="24" spans="1:2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36"/>
      <c r="O24" s="37"/>
      <c r="P24" s="248"/>
      <c r="Q24" s="248"/>
      <c r="R24" s="248"/>
      <c r="S24" s="248"/>
      <c r="T24" s="248"/>
      <c r="U24" s="19"/>
    </row>
    <row r="25" spans="1:2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36"/>
      <c r="O25" s="37"/>
      <c r="P25" s="248"/>
      <c r="Q25" s="248"/>
      <c r="R25" s="248"/>
      <c r="S25" s="248"/>
      <c r="T25" s="248"/>
      <c r="U25" s="19"/>
    </row>
    <row r="26" spans="1:21" x14ac:dyDescent="0.2">
      <c r="A26" s="4"/>
      <c r="B26" s="506"/>
      <c r="C26" s="506"/>
      <c r="D26" s="506"/>
      <c r="E26" s="24"/>
      <c r="F26" s="4"/>
      <c r="G26" s="4"/>
      <c r="H26" s="4"/>
      <c r="I26" s="4"/>
      <c r="J26" s="4"/>
      <c r="K26" s="4"/>
      <c r="L26" s="4"/>
      <c r="M26" s="4"/>
      <c r="N26" s="36"/>
      <c r="O26" s="37"/>
      <c r="P26" s="248"/>
      <c r="Q26" s="248"/>
      <c r="R26" s="248"/>
      <c r="S26" s="248"/>
      <c r="T26" s="248"/>
      <c r="U26" s="19"/>
    </row>
    <row r="27" spans="1:21" x14ac:dyDescent="0.2">
      <c r="A27" s="4"/>
      <c r="B27" s="506"/>
      <c r="C27" s="506"/>
      <c r="D27" s="506"/>
      <c r="E27" s="24"/>
      <c r="F27" s="461"/>
      <c r="G27" s="500"/>
      <c r="H27" s="500"/>
      <c r="I27" s="461"/>
      <c r="J27" s="461"/>
      <c r="K27" s="24"/>
      <c r="L27" s="4"/>
      <c r="M27" s="4"/>
      <c r="N27" s="36"/>
      <c r="O27" s="36"/>
      <c r="P27" s="249"/>
      <c r="Q27" s="249"/>
      <c r="R27" s="249"/>
      <c r="S27" s="249"/>
      <c r="T27" s="249"/>
      <c r="U27" s="19"/>
    </row>
    <row r="28" spans="1:21" x14ac:dyDescent="0.2">
      <c r="A28" s="4"/>
      <c r="B28" s="505"/>
      <c r="C28" s="505"/>
      <c r="D28" s="247"/>
      <c r="E28" s="250"/>
      <c r="F28" s="461"/>
      <c r="G28" s="508"/>
      <c r="H28" s="508"/>
      <c r="I28" s="461"/>
      <c r="J28" s="461"/>
      <c r="K28" s="24"/>
      <c r="L28" s="4"/>
      <c r="M28" s="4"/>
      <c r="N28" s="36"/>
      <c r="O28" s="36"/>
    </row>
    <row r="29" spans="1:21" x14ac:dyDescent="0.2">
      <c r="A29" s="4"/>
      <c r="B29" s="505"/>
      <c r="C29" s="505"/>
      <c r="D29" s="247"/>
      <c r="E29" s="250"/>
      <c r="F29" s="250"/>
      <c r="G29" s="250"/>
      <c r="H29" s="250"/>
      <c r="I29" s="250"/>
      <c r="J29" s="250"/>
      <c r="K29" s="250"/>
      <c r="L29" s="4"/>
      <c r="M29" s="4"/>
      <c r="N29" s="36"/>
      <c r="O29" s="36"/>
    </row>
    <row r="30" spans="1:21" x14ac:dyDescent="0.2">
      <c r="A30" s="4"/>
      <c r="B30" s="505"/>
      <c r="C30" s="505"/>
      <c r="D30" s="247"/>
      <c r="E30" s="250"/>
      <c r="F30" s="251"/>
      <c r="G30" s="250"/>
      <c r="H30" s="250"/>
      <c r="I30" s="250"/>
      <c r="J30" s="250"/>
      <c r="K30" s="250"/>
      <c r="L30" s="4"/>
      <c r="M30" s="4"/>
      <c r="N30" s="36"/>
      <c r="O30" s="36"/>
    </row>
    <row r="31" spans="1:21" x14ac:dyDescent="0.2">
      <c r="A31" s="4"/>
      <c r="B31" s="505"/>
      <c r="C31" s="505"/>
      <c r="D31" s="247"/>
      <c r="E31" s="250"/>
      <c r="F31" s="250"/>
      <c r="G31" s="250"/>
      <c r="H31" s="251"/>
      <c r="I31" s="250"/>
      <c r="J31" s="250"/>
      <c r="K31" s="250"/>
      <c r="L31" s="4"/>
      <c r="M31" s="4"/>
      <c r="N31" s="36"/>
      <c r="O31" s="36"/>
    </row>
    <row r="32" spans="1:21" x14ac:dyDescent="0.2">
      <c r="A32" s="4"/>
      <c r="B32" s="247"/>
      <c r="C32" s="247"/>
      <c r="D32" s="247"/>
      <c r="E32" s="250"/>
      <c r="F32" s="250"/>
      <c r="G32" s="250"/>
      <c r="H32" s="250"/>
      <c r="I32" s="250"/>
      <c r="J32" s="250"/>
      <c r="K32" s="250"/>
      <c r="L32" s="4"/>
      <c r="M32" s="4"/>
      <c r="N32" s="36"/>
      <c r="O32" s="36"/>
    </row>
    <row r="33" spans="1:15" x14ac:dyDescent="0.2">
      <c r="A33" s="4"/>
      <c r="B33" s="509"/>
      <c r="C33" s="509"/>
      <c r="D33" s="252"/>
      <c r="E33" s="253"/>
      <c r="F33" s="250"/>
      <c r="G33" s="250"/>
      <c r="H33" s="251"/>
      <c r="I33" s="250"/>
      <c r="J33" s="250"/>
      <c r="K33" s="250"/>
      <c r="L33" s="4"/>
      <c r="M33" s="4"/>
      <c r="N33" s="36"/>
      <c r="O33" s="36"/>
    </row>
    <row r="34" spans="1:15" x14ac:dyDescent="0.2">
      <c r="A34" s="4"/>
      <c r="B34" s="4"/>
      <c r="C34" s="4"/>
      <c r="D34" s="4"/>
      <c r="E34" s="4"/>
      <c r="F34" s="253"/>
      <c r="G34" s="253"/>
      <c r="H34" s="253"/>
      <c r="I34" s="253"/>
      <c r="J34" s="253"/>
      <c r="K34" s="253"/>
      <c r="L34" s="4"/>
      <c r="M34" s="4"/>
      <c r="N34" s="36"/>
      <c r="O34" s="36"/>
    </row>
    <row r="35" spans="1:15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36"/>
      <c r="O35" s="36"/>
    </row>
    <row r="36" spans="1:15" x14ac:dyDescent="0.2">
      <c r="F36" s="4"/>
      <c r="G36" s="4"/>
      <c r="H36" s="4"/>
      <c r="I36" s="4"/>
      <c r="J36" s="4"/>
      <c r="K36" s="4"/>
    </row>
  </sheetData>
  <mergeCells count="27">
    <mergeCell ref="B33:C33"/>
    <mergeCell ref="B2:K2"/>
    <mergeCell ref="C4:D4"/>
    <mergeCell ref="F4:K4"/>
    <mergeCell ref="B5:C6"/>
    <mergeCell ref="D5:D6"/>
    <mergeCell ref="F5:F6"/>
    <mergeCell ref="G5:G6"/>
    <mergeCell ref="F27:F28"/>
    <mergeCell ref="B28:C28"/>
    <mergeCell ref="H5:H6"/>
    <mergeCell ref="J27:J28"/>
    <mergeCell ref="B12:C12"/>
    <mergeCell ref="B7:C7"/>
    <mergeCell ref="B8:C8"/>
    <mergeCell ref="B9:C9"/>
    <mergeCell ref="J5:J6"/>
    <mergeCell ref="B31:C31"/>
    <mergeCell ref="B29:C29"/>
    <mergeCell ref="B30:C30"/>
    <mergeCell ref="B26:C27"/>
    <mergeCell ref="D26:D27"/>
    <mergeCell ref="B10:C10"/>
    <mergeCell ref="I27:I28"/>
    <mergeCell ref="H27:H28"/>
    <mergeCell ref="G27:G28"/>
    <mergeCell ref="I5:I6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6"/>
  <dimension ref="B1:R29"/>
  <sheetViews>
    <sheetView showGridLines="0" workbookViewId="0">
      <selection sqref="A1:L14"/>
    </sheetView>
  </sheetViews>
  <sheetFormatPr defaultRowHeight="12.75" x14ac:dyDescent="0.2"/>
  <cols>
    <col min="1" max="1" width="1.5703125" style="22" customWidth="1"/>
    <col min="2" max="2" width="23.140625" style="22" customWidth="1"/>
    <col min="3" max="8" width="7.7109375" style="22" customWidth="1"/>
    <col min="9" max="9" width="1.28515625" style="22" customWidth="1"/>
    <col min="10" max="12" width="7.7109375" style="22" hidden="1" customWidth="1"/>
    <col min="13" max="13" width="0.28515625" style="22" customWidth="1"/>
    <col min="14" max="14" width="2.140625" style="22" customWidth="1"/>
    <col min="15" max="15" width="10.42578125" style="22" bestFit="1" customWidth="1"/>
    <col min="16" max="18" width="9.140625" style="22"/>
    <col min="19" max="19" width="24.7109375" style="22" bestFit="1" customWidth="1"/>
    <col min="20" max="20" width="12.42578125" style="22" customWidth="1"/>
    <col min="21" max="21" width="11.85546875" style="22" bestFit="1" customWidth="1"/>
    <col min="22" max="23" width="14" style="22" bestFit="1" customWidth="1"/>
    <col min="24" max="24" width="11.85546875" style="22" bestFit="1" customWidth="1"/>
    <col min="25" max="16384" width="9.140625" style="22"/>
  </cols>
  <sheetData>
    <row r="1" spans="2:18" x14ac:dyDescent="0.2">
      <c r="B1" s="184"/>
      <c r="C1" s="184"/>
      <c r="D1" s="184"/>
      <c r="E1" s="184"/>
      <c r="F1" s="184"/>
      <c r="G1" s="184"/>
      <c r="H1" s="184"/>
      <c r="I1" s="184"/>
      <c r="J1" s="184"/>
    </row>
    <row r="2" spans="2:18" x14ac:dyDescent="0.2">
      <c r="B2" s="464" t="s">
        <v>274</v>
      </c>
      <c r="C2" s="465"/>
      <c r="D2" s="465"/>
      <c r="E2" s="465"/>
      <c r="F2" s="465"/>
      <c r="G2" s="465"/>
      <c r="H2" s="465"/>
      <c r="I2" s="465"/>
      <c r="J2" s="465"/>
      <c r="K2" s="465"/>
      <c r="L2" s="465"/>
    </row>
    <row r="3" spans="2:18" x14ac:dyDescent="0.2">
      <c r="B3" s="464" t="s">
        <v>225</v>
      </c>
      <c r="C3" s="465"/>
      <c r="D3" s="465"/>
      <c r="E3" s="465"/>
      <c r="F3" s="465"/>
      <c r="G3" s="465"/>
      <c r="H3" s="465"/>
      <c r="I3" s="465"/>
      <c r="J3" s="465"/>
      <c r="K3" s="465"/>
      <c r="L3" s="465"/>
    </row>
    <row r="4" spans="2:18" x14ac:dyDescent="0.2">
      <c r="B4" s="468" t="s">
        <v>226</v>
      </c>
      <c r="C4" s="522"/>
      <c r="D4" s="522"/>
      <c r="E4" s="522"/>
      <c r="F4" s="522"/>
      <c r="G4" s="522"/>
      <c r="H4" s="522"/>
      <c r="I4" s="522"/>
      <c r="J4" s="522"/>
      <c r="K4" s="522"/>
      <c r="L4" s="522"/>
      <c r="M4" s="41"/>
      <c r="O4" s="58"/>
    </row>
    <row r="5" spans="2:18" ht="15" customHeight="1" x14ac:dyDescent="0.2">
      <c r="B5" s="59"/>
      <c r="C5" s="523" t="s">
        <v>68</v>
      </c>
      <c r="D5" s="523"/>
      <c r="E5" s="523"/>
      <c r="F5" s="523"/>
      <c r="G5" s="523"/>
      <c r="H5" s="523"/>
      <c r="I5" s="523"/>
      <c r="J5" s="523"/>
      <c r="K5" s="523"/>
      <c r="L5" s="523"/>
      <c r="M5" s="41"/>
    </row>
    <row r="6" spans="2:18" x14ac:dyDescent="0.2">
      <c r="B6" s="518" t="s">
        <v>23</v>
      </c>
      <c r="C6" s="474">
        <v>0</v>
      </c>
      <c r="D6" s="526" t="s">
        <v>129</v>
      </c>
      <c r="E6" s="526" t="s">
        <v>124</v>
      </c>
      <c r="F6" s="474" t="s">
        <v>128</v>
      </c>
      <c r="G6" s="474" t="s">
        <v>130</v>
      </c>
      <c r="H6" s="394" t="s">
        <v>4</v>
      </c>
      <c r="I6" s="166"/>
      <c r="J6" s="166"/>
      <c r="K6" s="166"/>
      <c r="L6" s="166"/>
      <c r="M6" s="166"/>
    </row>
    <row r="7" spans="2:18" x14ac:dyDescent="0.2">
      <c r="B7" s="525"/>
      <c r="C7" s="524"/>
      <c r="D7" s="527"/>
      <c r="E7" s="527"/>
      <c r="F7" s="524"/>
      <c r="G7" s="524"/>
      <c r="H7" s="395">
        <v>2016</v>
      </c>
      <c r="I7" s="134"/>
      <c r="J7" s="134"/>
      <c r="K7" s="134"/>
      <c r="L7" s="134"/>
      <c r="M7" s="134"/>
      <c r="R7" s="5"/>
    </row>
    <row r="8" spans="2:18" x14ac:dyDescent="0.2">
      <c r="B8" s="61" t="s">
        <v>24</v>
      </c>
      <c r="C8" s="404">
        <v>242</v>
      </c>
      <c r="D8" s="404">
        <v>276</v>
      </c>
      <c r="E8" s="404">
        <v>45</v>
      </c>
      <c r="F8" s="404">
        <v>36</v>
      </c>
      <c r="G8" s="404">
        <v>36</v>
      </c>
      <c r="H8" s="389">
        <v>635</v>
      </c>
      <c r="I8" s="185"/>
      <c r="J8" s="185"/>
      <c r="K8" s="185"/>
      <c r="L8" s="186"/>
      <c r="M8" s="186"/>
    </row>
    <row r="9" spans="2:18" x14ac:dyDescent="0.2">
      <c r="B9" s="187" t="s">
        <v>25</v>
      </c>
      <c r="C9" s="404">
        <v>15</v>
      </c>
      <c r="D9" s="404">
        <v>3</v>
      </c>
      <c r="E9" s="390">
        <v>1</v>
      </c>
      <c r="F9" s="407" t="s">
        <v>139</v>
      </c>
      <c r="G9" s="407" t="s">
        <v>139</v>
      </c>
      <c r="H9" s="390">
        <v>19</v>
      </c>
      <c r="I9" s="217"/>
      <c r="J9" s="185"/>
      <c r="K9" s="185"/>
      <c r="L9" s="186"/>
      <c r="M9" s="186"/>
    </row>
    <row r="10" spans="2:18" x14ac:dyDescent="0.2">
      <c r="B10" s="187" t="s">
        <v>29</v>
      </c>
      <c r="C10" s="404">
        <v>89</v>
      </c>
      <c r="D10" s="404">
        <v>1</v>
      </c>
      <c r="E10" s="407" t="s">
        <v>139</v>
      </c>
      <c r="F10" s="407" t="s">
        <v>139</v>
      </c>
      <c r="G10" s="407" t="s">
        <v>139</v>
      </c>
      <c r="H10" s="329">
        <v>90</v>
      </c>
      <c r="I10" s="179"/>
      <c r="J10" s="179"/>
      <c r="K10" s="179"/>
      <c r="L10" s="186"/>
      <c r="M10" s="186"/>
    </row>
    <row r="11" spans="2:18" x14ac:dyDescent="0.2">
      <c r="B11" s="187" t="s">
        <v>26</v>
      </c>
      <c r="C11" s="404">
        <v>532</v>
      </c>
      <c r="D11" s="404">
        <v>28</v>
      </c>
      <c r="E11" s="407" t="s">
        <v>139</v>
      </c>
      <c r="F11" s="407" t="s">
        <v>139</v>
      </c>
      <c r="G11" s="407" t="s">
        <v>139</v>
      </c>
      <c r="H11" s="329">
        <v>560</v>
      </c>
      <c r="I11" s="179"/>
      <c r="J11" s="179"/>
      <c r="K11" s="179"/>
      <c r="L11" s="186"/>
      <c r="M11" s="186"/>
    </row>
    <row r="12" spans="2:18" x14ac:dyDescent="0.2">
      <c r="B12" s="187" t="s">
        <v>27</v>
      </c>
      <c r="C12" s="404">
        <v>60</v>
      </c>
      <c r="D12" s="404">
        <v>11</v>
      </c>
      <c r="E12" s="329">
        <v>1</v>
      </c>
      <c r="F12" s="407" t="s">
        <v>139</v>
      </c>
      <c r="G12" s="407" t="s">
        <v>139</v>
      </c>
      <c r="H12" s="334">
        <v>72</v>
      </c>
      <c r="I12" s="178"/>
      <c r="J12" s="178"/>
      <c r="K12" s="178"/>
      <c r="L12" s="186"/>
      <c r="M12" s="186"/>
    </row>
    <row r="13" spans="2:18" x14ac:dyDescent="0.2">
      <c r="B13" s="62" t="s">
        <v>4</v>
      </c>
      <c r="C13" s="190">
        <v>938</v>
      </c>
      <c r="D13" s="190">
        <v>319</v>
      </c>
      <c r="E13" s="190">
        <v>47</v>
      </c>
      <c r="F13" s="190">
        <v>36</v>
      </c>
      <c r="G13" s="190">
        <v>36</v>
      </c>
      <c r="H13" s="190">
        <v>1376</v>
      </c>
      <c r="I13" s="188"/>
      <c r="J13" s="188"/>
      <c r="K13" s="188"/>
      <c r="L13" s="188"/>
      <c r="M13" s="188"/>
    </row>
    <row r="14" spans="2:18" x14ac:dyDescent="0.2">
      <c r="B14" s="63" t="s">
        <v>28</v>
      </c>
    </row>
    <row r="17" spans="2:15" x14ac:dyDescent="0.2"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</row>
    <row r="18" spans="2:15" x14ac:dyDescent="0.2"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</row>
    <row r="19" spans="2:15" x14ac:dyDescent="0.2">
      <c r="B19" s="59"/>
      <c r="C19" s="518"/>
      <c r="D19" s="518"/>
      <c r="E19" s="518"/>
      <c r="F19" s="518"/>
      <c r="G19" s="518"/>
      <c r="H19" s="518"/>
      <c r="I19" s="518"/>
      <c r="J19" s="518"/>
      <c r="K19" s="518"/>
      <c r="L19" s="518"/>
      <c r="M19" s="36"/>
      <c r="N19" s="36"/>
      <c r="O19" s="36"/>
    </row>
    <row r="20" spans="2:15" x14ac:dyDescent="0.2">
      <c r="B20" s="518"/>
      <c r="C20" s="519"/>
      <c r="D20" s="520"/>
      <c r="E20" s="520"/>
      <c r="F20" s="519"/>
      <c r="G20" s="519"/>
      <c r="H20" s="166"/>
      <c r="I20" s="166"/>
      <c r="J20" s="166"/>
      <c r="K20" s="166"/>
      <c r="L20" s="166"/>
      <c r="M20" s="36"/>
      <c r="N20" s="36"/>
      <c r="O20" s="36"/>
    </row>
    <row r="21" spans="2:15" x14ac:dyDescent="0.2">
      <c r="B21" s="518"/>
      <c r="C21" s="519"/>
      <c r="D21" s="521"/>
      <c r="E21" s="521"/>
      <c r="F21" s="519"/>
      <c r="G21" s="519"/>
      <c r="H21" s="166"/>
      <c r="I21" s="166"/>
      <c r="J21" s="166"/>
      <c r="K21" s="166"/>
      <c r="L21" s="166"/>
      <c r="M21" s="36"/>
      <c r="N21" s="36"/>
      <c r="O21" s="36"/>
    </row>
    <row r="22" spans="2:15" x14ac:dyDescent="0.2">
      <c r="B22" s="61"/>
      <c r="C22" s="254"/>
      <c r="D22" s="254"/>
      <c r="E22" s="254"/>
      <c r="F22" s="254"/>
      <c r="G22" s="254"/>
      <c r="H22" s="255"/>
      <c r="I22" s="254"/>
      <c r="J22" s="254"/>
      <c r="K22" s="254"/>
      <c r="L22" s="256"/>
      <c r="M22" s="36"/>
      <c r="N22" s="36"/>
      <c r="O22" s="36"/>
    </row>
    <row r="23" spans="2:15" x14ac:dyDescent="0.2">
      <c r="B23" s="61"/>
      <c r="C23" s="254"/>
      <c r="D23" s="254"/>
      <c r="E23" s="257"/>
      <c r="F23" s="258"/>
      <c r="G23" s="257"/>
      <c r="H23" s="258"/>
      <c r="I23" s="258"/>
      <c r="J23" s="254"/>
      <c r="K23" s="254"/>
      <c r="L23" s="256"/>
      <c r="M23" s="36"/>
      <c r="N23" s="36"/>
      <c r="O23" s="36"/>
    </row>
    <row r="24" spans="2:15" x14ac:dyDescent="0.2">
      <c r="B24" s="61"/>
      <c r="C24" s="254"/>
      <c r="D24" s="254"/>
      <c r="E24" s="250"/>
      <c r="F24" s="250"/>
      <c r="G24" s="250"/>
      <c r="H24" s="251"/>
      <c r="I24" s="251"/>
      <c r="J24" s="251"/>
      <c r="K24" s="251"/>
      <c r="L24" s="256"/>
      <c r="M24" s="36"/>
      <c r="N24" s="36"/>
      <c r="O24" s="36"/>
    </row>
    <row r="25" spans="2:15" x14ac:dyDescent="0.2">
      <c r="B25" s="61"/>
      <c r="C25" s="254"/>
      <c r="D25" s="254"/>
      <c r="E25" s="250"/>
      <c r="F25" s="250"/>
      <c r="G25" s="250"/>
      <c r="H25" s="251"/>
      <c r="I25" s="251"/>
      <c r="J25" s="251"/>
      <c r="K25" s="251"/>
      <c r="L25" s="256"/>
      <c r="M25" s="36"/>
      <c r="N25" s="36"/>
      <c r="O25" s="36"/>
    </row>
    <row r="26" spans="2:15" x14ac:dyDescent="0.2">
      <c r="B26" s="61"/>
      <c r="C26" s="250"/>
      <c r="D26" s="250"/>
      <c r="E26" s="250"/>
      <c r="F26" s="250"/>
      <c r="G26" s="250"/>
      <c r="H26" s="250"/>
      <c r="I26" s="250"/>
      <c r="J26" s="250"/>
      <c r="K26" s="250"/>
      <c r="L26" s="256"/>
      <c r="M26" s="36"/>
      <c r="N26" s="36"/>
      <c r="O26" s="36"/>
    </row>
    <row r="27" spans="2:15" x14ac:dyDescent="0.2">
      <c r="B27" s="259"/>
      <c r="C27" s="260"/>
      <c r="D27" s="260"/>
      <c r="E27" s="260"/>
      <c r="F27" s="260"/>
      <c r="G27" s="260"/>
      <c r="H27" s="260"/>
      <c r="I27" s="260"/>
      <c r="J27" s="260"/>
      <c r="K27" s="260"/>
      <c r="L27" s="260"/>
      <c r="M27" s="36"/>
      <c r="N27" s="36"/>
      <c r="O27" s="36"/>
    </row>
    <row r="28" spans="2:15" x14ac:dyDescent="0.2"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</row>
    <row r="29" spans="2:15" x14ac:dyDescent="0.2"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</row>
  </sheetData>
  <mergeCells count="17">
    <mergeCell ref="B2:L2"/>
    <mergeCell ref="B3:L3"/>
    <mergeCell ref="B4:L4"/>
    <mergeCell ref="C5:L5"/>
    <mergeCell ref="F6:F7"/>
    <mergeCell ref="G6:G7"/>
    <mergeCell ref="B6:B7"/>
    <mergeCell ref="C6:C7"/>
    <mergeCell ref="D6:D7"/>
    <mergeCell ref="E6:E7"/>
    <mergeCell ref="C19:L19"/>
    <mergeCell ref="B20:B21"/>
    <mergeCell ref="C20:C21"/>
    <mergeCell ref="D20:D21"/>
    <mergeCell ref="E20:E21"/>
    <mergeCell ref="F20:F21"/>
    <mergeCell ref="G20:G21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7"/>
  <dimension ref="A1:W23"/>
  <sheetViews>
    <sheetView showGridLines="0" workbookViewId="0">
      <selection sqref="A1:L17"/>
    </sheetView>
  </sheetViews>
  <sheetFormatPr defaultRowHeight="12.75" x14ac:dyDescent="0.2"/>
  <cols>
    <col min="1" max="1" width="2" style="22" customWidth="1"/>
    <col min="2" max="2" width="18.28515625" style="22" customWidth="1"/>
    <col min="3" max="3" width="19.85546875" style="22" customWidth="1"/>
    <col min="4" max="4" width="7.28515625" style="22" customWidth="1"/>
    <col min="5" max="5" width="2.7109375" style="22" customWidth="1"/>
    <col min="6" max="6" width="7" style="22" customWidth="1"/>
    <col min="7" max="7" width="3.5703125" style="22" customWidth="1"/>
    <col min="8" max="8" width="6.7109375" style="22" customWidth="1"/>
    <col min="9" max="9" width="4.42578125" style="22" customWidth="1"/>
    <col min="10" max="10" width="5.85546875" style="22" customWidth="1"/>
    <col min="11" max="11" width="4.85546875" style="22" customWidth="1"/>
    <col min="12" max="12" width="5.85546875" style="22" customWidth="1"/>
    <col min="13" max="13" width="11.42578125" style="392" customWidth="1"/>
    <col min="14" max="14" width="1.85546875" style="22" customWidth="1"/>
    <col min="15" max="15" width="9.140625" style="22"/>
    <col min="16" max="16" width="11.28515625" style="22" bestFit="1" customWidth="1"/>
    <col min="17" max="17" width="9.140625" style="22"/>
    <col min="18" max="18" width="27.42578125" style="22" customWidth="1"/>
    <col min="19" max="19" width="7.5703125" style="22" customWidth="1"/>
    <col min="20" max="20" width="5" style="22" bestFit="1" customWidth="1"/>
    <col min="21" max="16384" width="9.140625" style="22"/>
  </cols>
  <sheetData>
    <row r="1" spans="1:23" x14ac:dyDescent="0.2">
      <c r="P1" s="150"/>
    </row>
    <row r="2" spans="1:23" x14ac:dyDescent="0.2">
      <c r="B2" s="464" t="s">
        <v>227</v>
      </c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267"/>
      <c r="P2" s="300"/>
    </row>
    <row r="3" spans="1:23" x14ac:dyDescent="0.2">
      <c r="B3" s="466" t="s">
        <v>228</v>
      </c>
      <c r="C3" s="528"/>
      <c r="D3" s="528"/>
      <c r="E3" s="528"/>
      <c r="F3" s="528"/>
      <c r="G3" s="528"/>
      <c r="H3" s="528"/>
      <c r="I3" s="528"/>
      <c r="J3" s="528"/>
      <c r="K3" s="528"/>
      <c r="L3" s="528"/>
      <c r="M3" s="267"/>
      <c r="P3" s="147"/>
    </row>
    <row r="4" spans="1:23" ht="43.5" customHeight="1" x14ac:dyDescent="0.2">
      <c r="B4" s="60" t="s">
        <v>3</v>
      </c>
      <c r="C4" s="529" t="s">
        <v>30</v>
      </c>
      <c r="D4" s="529"/>
      <c r="E4" s="529" t="s">
        <v>31</v>
      </c>
      <c r="F4" s="529"/>
      <c r="G4" s="529" t="s">
        <v>33</v>
      </c>
      <c r="H4" s="529"/>
      <c r="I4" s="529" t="s">
        <v>32</v>
      </c>
      <c r="J4" s="529"/>
      <c r="K4" s="529" t="s">
        <v>41</v>
      </c>
      <c r="L4" s="529"/>
      <c r="M4" s="396"/>
      <c r="P4" s="110"/>
    </row>
    <row r="5" spans="1:23" x14ac:dyDescent="0.2">
      <c r="B5" s="505" t="s">
        <v>82</v>
      </c>
      <c r="C5" s="505"/>
      <c r="D5" s="334">
        <v>942</v>
      </c>
      <c r="E5" s="326"/>
      <c r="F5" s="326">
        <v>108</v>
      </c>
      <c r="G5" s="326"/>
      <c r="H5" s="389">
        <v>106</v>
      </c>
      <c r="I5" s="408"/>
      <c r="J5" s="326">
        <f t="shared" ref="J5:J10" si="0">+H5*100/F5</f>
        <v>98.148148148148152</v>
      </c>
      <c r="K5" s="339"/>
      <c r="L5" s="370" t="s">
        <v>139</v>
      </c>
      <c r="M5" s="413"/>
      <c r="P5" s="162"/>
    </row>
    <row r="6" spans="1:23" x14ac:dyDescent="0.2">
      <c r="B6" s="517" t="s">
        <v>260</v>
      </c>
      <c r="C6" s="507"/>
      <c r="D6" s="334">
        <v>395</v>
      </c>
      <c r="E6" s="326"/>
      <c r="F6" s="326">
        <v>396</v>
      </c>
      <c r="G6" s="326"/>
      <c r="H6" s="389">
        <v>366</v>
      </c>
      <c r="I6" s="408"/>
      <c r="J6" s="326">
        <f t="shared" si="0"/>
        <v>92.424242424242422</v>
      </c>
      <c r="K6" s="339"/>
      <c r="L6" s="370" t="s">
        <v>139</v>
      </c>
      <c r="M6" s="414"/>
      <c r="P6" s="162"/>
    </row>
    <row r="7" spans="1:23" x14ac:dyDescent="0.2">
      <c r="B7" s="507" t="s">
        <v>81</v>
      </c>
      <c r="C7" s="507"/>
      <c r="D7" s="334">
        <v>195</v>
      </c>
      <c r="E7" s="326"/>
      <c r="F7" s="326">
        <v>27</v>
      </c>
      <c r="G7" s="326"/>
      <c r="H7" s="389">
        <v>26</v>
      </c>
      <c r="I7" s="408"/>
      <c r="J7" s="326">
        <f t="shared" si="0"/>
        <v>96.296296296296291</v>
      </c>
      <c r="K7" s="339"/>
      <c r="L7" s="370" t="s">
        <v>139</v>
      </c>
      <c r="M7" s="413"/>
      <c r="P7" s="162"/>
    </row>
    <row r="8" spans="1:23" x14ac:dyDescent="0.2">
      <c r="B8" s="507" t="s">
        <v>84</v>
      </c>
      <c r="C8" s="507"/>
      <c r="D8" s="334">
        <v>22</v>
      </c>
      <c r="E8" s="326"/>
      <c r="F8" s="326">
        <v>7</v>
      </c>
      <c r="G8" s="326"/>
      <c r="H8" s="340">
        <v>6</v>
      </c>
      <c r="I8" s="408"/>
      <c r="J8" s="326">
        <f t="shared" si="0"/>
        <v>85.714285714285708</v>
      </c>
      <c r="K8" s="339"/>
      <c r="L8" s="370" t="s">
        <v>139</v>
      </c>
      <c r="M8" s="415"/>
      <c r="P8" s="162"/>
    </row>
    <row r="9" spans="1:23" x14ac:dyDescent="0.2">
      <c r="B9" s="507" t="s">
        <v>88</v>
      </c>
      <c r="C9" s="507"/>
      <c r="D9" s="334">
        <v>217</v>
      </c>
      <c r="E9" s="326"/>
      <c r="F9" s="326">
        <v>30</v>
      </c>
      <c r="G9" s="326"/>
      <c r="H9" s="340">
        <v>29</v>
      </c>
      <c r="I9" s="408"/>
      <c r="J9" s="326">
        <f t="shared" si="0"/>
        <v>96.666666666666671</v>
      </c>
      <c r="K9" s="339"/>
      <c r="L9" s="370" t="s">
        <v>139</v>
      </c>
      <c r="M9" s="415"/>
      <c r="P9" s="110"/>
    </row>
    <row r="10" spans="1:23" x14ac:dyDescent="0.2">
      <c r="B10" s="65" t="s">
        <v>4</v>
      </c>
      <c r="C10" s="66"/>
      <c r="D10" s="51">
        <v>1771</v>
      </c>
      <c r="E10" s="50"/>
      <c r="F10" s="50">
        <v>568</v>
      </c>
      <c r="G10" s="50"/>
      <c r="H10" s="50">
        <v>533</v>
      </c>
      <c r="I10" s="188"/>
      <c r="J10" s="409">
        <f t="shared" si="0"/>
        <v>93.838028169014081</v>
      </c>
      <c r="K10" s="188"/>
      <c r="L10" s="371" t="s">
        <v>139</v>
      </c>
      <c r="M10" s="276"/>
      <c r="P10" s="111"/>
    </row>
    <row r="11" spans="1:23" x14ac:dyDescent="0.2">
      <c r="B11" s="391" t="s">
        <v>302</v>
      </c>
      <c r="C11" s="391"/>
      <c r="D11" s="391"/>
      <c r="E11" s="391"/>
      <c r="F11" s="391"/>
      <c r="G11" s="391"/>
      <c r="H11" s="391"/>
      <c r="I11" s="391"/>
      <c r="J11" s="391"/>
      <c r="K11" s="391"/>
      <c r="L11" s="189"/>
      <c r="M11" s="267"/>
      <c r="P11" s="163"/>
    </row>
    <row r="12" spans="1:23" x14ac:dyDescent="0.2">
      <c r="B12" s="531" t="s">
        <v>53</v>
      </c>
      <c r="C12" s="531"/>
      <c r="D12" s="531"/>
      <c r="E12" s="531"/>
      <c r="F12" s="531"/>
      <c r="G12" s="531"/>
      <c r="H12" s="531"/>
      <c r="I12" s="531"/>
      <c r="J12" s="531"/>
      <c r="K12" s="531"/>
      <c r="L12" s="189"/>
      <c r="M12" s="267"/>
      <c r="P12" s="148"/>
    </row>
    <row r="14" spans="1:23" x14ac:dyDescent="0.2">
      <c r="A14" s="36"/>
      <c r="B14" s="183" t="s">
        <v>247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N14" s="36"/>
      <c r="O14" s="36"/>
      <c r="Q14" s="36"/>
      <c r="R14" s="506"/>
      <c r="S14" s="506"/>
      <c r="T14" s="262"/>
      <c r="U14"/>
      <c r="V14"/>
      <c r="W14"/>
    </row>
    <row r="15" spans="1:23" x14ac:dyDescent="0.2">
      <c r="A15" s="36"/>
      <c r="B15" s="59"/>
      <c r="C15" s="530"/>
      <c r="D15" s="530"/>
      <c r="E15" s="530"/>
      <c r="F15" s="530"/>
      <c r="G15" s="530"/>
      <c r="H15" s="530"/>
      <c r="I15" s="530"/>
      <c r="J15" s="530"/>
      <c r="K15" s="530"/>
      <c r="L15" s="530"/>
      <c r="M15" s="396"/>
      <c r="N15" s="36"/>
      <c r="O15" s="36"/>
      <c r="Q15" s="36"/>
      <c r="R15" s="506"/>
      <c r="S15" s="506"/>
      <c r="T15" s="262"/>
      <c r="U15"/>
      <c r="V15"/>
      <c r="W15"/>
    </row>
    <row r="16" spans="1:23" x14ac:dyDescent="0.2">
      <c r="A16" s="36"/>
      <c r="B16" s="505"/>
      <c r="C16" s="505"/>
      <c r="D16" s="266"/>
      <c r="E16" s="266"/>
      <c r="F16" s="266"/>
      <c r="G16" s="266"/>
      <c r="H16" s="254"/>
      <c r="I16" s="267"/>
      <c r="J16" s="9"/>
      <c r="K16" s="268"/>
      <c r="L16" s="267"/>
      <c r="M16" s="269"/>
      <c r="N16" s="36"/>
      <c r="O16" s="36"/>
      <c r="Q16" s="36"/>
      <c r="R16" s="505"/>
      <c r="S16" s="505"/>
      <c r="T16" s="263"/>
      <c r="U16"/>
      <c r="V16"/>
      <c r="W16"/>
    </row>
    <row r="17" spans="1:23" x14ac:dyDescent="0.2">
      <c r="A17" s="36"/>
      <c r="B17" s="505"/>
      <c r="C17" s="505"/>
      <c r="D17" s="266"/>
      <c r="E17" s="266"/>
      <c r="F17" s="266"/>
      <c r="G17" s="266"/>
      <c r="H17" s="254"/>
      <c r="I17" s="267"/>
      <c r="J17" s="9"/>
      <c r="K17" s="268"/>
      <c r="L17" s="267"/>
      <c r="M17" s="270"/>
      <c r="N17" s="36"/>
      <c r="O17" s="36"/>
      <c r="Q17" s="36"/>
      <c r="R17" s="505"/>
      <c r="S17" s="505"/>
      <c r="T17" s="263"/>
      <c r="U17"/>
      <c r="V17"/>
      <c r="W17"/>
    </row>
    <row r="18" spans="1:23" x14ac:dyDescent="0.2">
      <c r="A18" s="36"/>
      <c r="B18" s="505"/>
      <c r="C18" s="505"/>
      <c r="D18" s="266"/>
      <c r="E18" s="266"/>
      <c r="F18" s="266"/>
      <c r="G18" s="266"/>
      <c r="H18" s="254"/>
      <c r="I18" s="267"/>
      <c r="J18" s="9"/>
      <c r="K18" s="268"/>
      <c r="L18" s="267"/>
      <c r="M18" s="269"/>
      <c r="N18" s="36"/>
      <c r="O18" s="36"/>
      <c r="Q18" s="36"/>
      <c r="R18" s="505"/>
      <c r="S18" s="505"/>
      <c r="T18" s="263"/>
      <c r="U18"/>
      <c r="V18"/>
      <c r="W18"/>
    </row>
    <row r="19" spans="1:23" x14ac:dyDescent="0.2">
      <c r="A19" s="36"/>
      <c r="B19" s="505"/>
      <c r="C19" s="505"/>
      <c r="D19" s="266"/>
      <c r="E19" s="266"/>
      <c r="F19" s="266"/>
      <c r="G19" s="266"/>
      <c r="H19" s="271"/>
      <c r="I19" s="267"/>
      <c r="J19" s="9"/>
      <c r="K19" s="268"/>
      <c r="L19" s="101"/>
      <c r="M19" s="272"/>
      <c r="N19" s="36"/>
      <c r="O19" s="36"/>
      <c r="Q19" s="36"/>
      <c r="R19" s="505"/>
      <c r="S19" s="505"/>
      <c r="T19" s="263"/>
      <c r="U19"/>
      <c r="V19"/>
      <c r="W19"/>
    </row>
    <row r="20" spans="1:23" x14ac:dyDescent="0.2">
      <c r="A20" s="36"/>
      <c r="B20" s="505"/>
      <c r="C20" s="505"/>
      <c r="D20" s="266"/>
      <c r="E20" s="266"/>
      <c r="F20" s="266"/>
      <c r="G20" s="266"/>
      <c r="H20" s="271"/>
      <c r="I20" s="267"/>
      <c r="J20" s="9"/>
      <c r="K20" s="268"/>
      <c r="L20" s="101"/>
      <c r="M20" s="272"/>
      <c r="N20" s="36"/>
      <c r="O20" s="36"/>
      <c r="Q20" s="36"/>
      <c r="R20" s="247"/>
      <c r="S20" s="247"/>
      <c r="T20" s="263"/>
    </row>
    <row r="21" spans="1:23" x14ac:dyDescent="0.2">
      <c r="A21" s="36"/>
      <c r="B21" s="273"/>
      <c r="C21" s="268"/>
      <c r="D21" s="274"/>
      <c r="E21" s="274"/>
      <c r="F21" s="274"/>
      <c r="G21" s="274"/>
      <c r="H21" s="274"/>
      <c r="I21" s="260"/>
      <c r="J21" s="275"/>
      <c r="K21" s="260"/>
      <c r="L21" s="260"/>
      <c r="M21" s="276"/>
      <c r="N21" s="36"/>
      <c r="O21" s="36"/>
      <c r="Q21" s="36"/>
      <c r="R21" s="509"/>
      <c r="S21" s="509"/>
      <c r="T21" s="246"/>
    </row>
    <row r="22" spans="1:23" x14ac:dyDescent="0.2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N22" s="36"/>
      <c r="O22" s="36"/>
      <c r="Q22" s="36"/>
      <c r="R22" s="36"/>
      <c r="S22" s="36"/>
      <c r="T22" s="36"/>
    </row>
    <row r="23" spans="1:23" x14ac:dyDescent="0.2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N23" s="36"/>
      <c r="O23" s="36"/>
      <c r="T23" s="36"/>
    </row>
  </sheetData>
  <mergeCells count="29">
    <mergeCell ref="R14:S15"/>
    <mergeCell ref="R18:S18"/>
    <mergeCell ref="B19:C19"/>
    <mergeCell ref="R21:S21"/>
    <mergeCell ref="B7:C7"/>
    <mergeCell ref="B9:C9"/>
    <mergeCell ref="C15:D15"/>
    <mergeCell ref="E15:F15"/>
    <mergeCell ref="G15:H15"/>
    <mergeCell ref="R16:S16"/>
    <mergeCell ref="B17:C17"/>
    <mergeCell ref="B18:C18"/>
    <mergeCell ref="I15:J15"/>
    <mergeCell ref="R17:S17"/>
    <mergeCell ref="R19:S19"/>
    <mergeCell ref="B12:K12"/>
    <mergeCell ref="K15:L15"/>
    <mergeCell ref="B16:C16"/>
    <mergeCell ref="B20:C20"/>
    <mergeCell ref="K4:L4"/>
    <mergeCell ref="B5:C5"/>
    <mergeCell ref="B6:C6"/>
    <mergeCell ref="B8:C8"/>
    <mergeCell ref="B2:L2"/>
    <mergeCell ref="B3:L3"/>
    <mergeCell ref="C4:D4"/>
    <mergeCell ref="E4:F4"/>
    <mergeCell ref="G4:H4"/>
    <mergeCell ref="I4:J4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28"/>
  <sheetViews>
    <sheetView topLeftCell="A67" workbookViewId="0">
      <selection activeCell="B110" sqref="B110"/>
    </sheetView>
  </sheetViews>
  <sheetFormatPr defaultRowHeight="12.75" x14ac:dyDescent="0.2"/>
  <cols>
    <col min="1" max="1" width="1.5703125" style="438" customWidth="1"/>
    <col min="2" max="9" width="9.140625" style="303"/>
    <col min="10" max="10" width="11.5703125" style="303" customWidth="1"/>
    <col min="11" max="11" width="7.5703125" style="303" customWidth="1"/>
    <col min="12" max="12" width="9.140625" style="303"/>
    <col min="13" max="16384" width="9.140625" style="302"/>
  </cols>
  <sheetData>
    <row r="2" spans="2:10" ht="9.75" customHeight="1" x14ac:dyDescent="0.2"/>
    <row r="3" spans="2:10" ht="10.5" customHeight="1" x14ac:dyDescent="0.2"/>
    <row r="4" spans="2:10" x14ac:dyDescent="0.2">
      <c r="B4" s="439" t="s">
        <v>90</v>
      </c>
      <c r="C4" s="439"/>
      <c r="D4" s="439"/>
      <c r="E4" s="439"/>
      <c r="F4" s="439"/>
      <c r="G4" s="439"/>
      <c r="H4" s="439"/>
      <c r="I4" s="439"/>
    </row>
    <row r="5" spans="2:10" x14ac:dyDescent="0.2">
      <c r="B5" s="439" t="s">
        <v>294</v>
      </c>
      <c r="C5" s="439"/>
      <c r="D5" s="439"/>
      <c r="E5" s="439"/>
      <c r="F5" s="439"/>
      <c r="G5" s="439"/>
      <c r="H5" s="439"/>
      <c r="I5" s="439"/>
    </row>
    <row r="6" spans="2:10" x14ac:dyDescent="0.2">
      <c r="B6" s="439" t="s">
        <v>295</v>
      </c>
      <c r="C6" s="439"/>
      <c r="D6" s="439"/>
      <c r="E6" s="439"/>
      <c r="F6" s="439"/>
      <c r="G6" s="439"/>
      <c r="H6" s="439"/>
      <c r="I6" s="439"/>
    </row>
    <row r="7" spans="2:10" ht="12" customHeight="1" x14ac:dyDescent="0.2"/>
    <row r="8" spans="2:10" ht="12" customHeight="1" x14ac:dyDescent="0.2"/>
    <row r="9" spans="2:10" x14ac:dyDescent="0.2">
      <c r="B9" s="439" t="s">
        <v>91</v>
      </c>
      <c r="C9" s="439"/>
      <c r="D9" s="439"/>
      <c r="E9" s="439"/>
      <c r="F9" s="439"/>
      <c r="G9" s="439"/>
      <c r="H9" s="439"/>
      <c r="I9" s="439"/>
      <c r="J9" s="439"/>
    </row>
    <row r="10" spans="2:10" x14ac:dyDescent="0.2">
      <c r="B10" s="439" t="s">
        <v>257</v>
      </c>
      <c r="C10" s="439"/>
      <c r="D10" s="439"/>
      <c r="E10" s="439"/>
      <c r="F10" s="439"/>
      <c r="G10" s="439"/>
      <c r="H10" s="439"/>
      <c r="I10" s="439"/>
      <c r="J10" s="439"/>
    </row>
    <row r="11" spans="2:10" x14ac:dyDescent="0.2">
      <c r="B11" s="439" t="s">
        <v>258</v>
      </c>
      <c r="C11" s="439"/>
      <c r="D11" s="439"/>
      <c r="E11" s="439"/>
      <c r="F11" s="439"/>
      <c r="G11" s="439"/>
      <c r="H11" s="439"/>
      <c r="I11" s="439"/>
      <c r="J11" s="439"/>
    </row>
    <row r="12" spans="2:10" ht="12" customHeight="1" x14ac:dyDescent="0.2"/>
    <row r="13" spans="2:10" ht="12" customHeight="1" x14ac:dyDescent="0.2"/>
    <row r="14" spans="2:10" x14ac:dyDescent="0.2">
      <c r="B14" s="439" t="s">
        <v>92</v>
      </c>
      <c r="C14" s="439"/>
      <c r="D14" s="439"/>
      <c r="E14" s="439"/>
      <c r="F14" s="439"/>
      <c r="G14" s="439"/>
      <c r="H14" s="439"/>
      <c r="I14" s="439"/>
    </row>
    <row r="15" spans="2:10" x14ac:dyDescent="0.2">
      <c r="B15" s="439" t="s">
        <v>253</v>
      </c>
      <c r="C15" s="439"/>
      <c r="D15" s="439"/>
      <c r="E15" s="439"/>
      <c r="F15" s="439"/>
      <c r="G15" s="439"/>
      <c r="H15" s="439"/>
      <c r="I15" s="439"/>
    </row>
    <row r="16" spans="2:10" x14ac:dyDescent="0.2">
      <c r="B16" s="439" t="s">
        <v>254</v>
      </c>
      <c r="C16" s="439"/>
      <c r="D16" s="439"/>
      <c r="E16" s="439"/>
      <c r="F16" s="439"/>
      <c r="G16" s="439"/>
      <c r="H16" s="439"/>
      <c r="I16" s="439"/>
    </row>
    <row r="17" spans="2:11" ht="12" customHeight="1" x14ac:dyDescent="0.2"/>
    <row r="18" spans="2:11" ht="12" customHeight="1" x14ac:dyDescent="0.2"/>
    <row r="19" spans="2:11" x14ac:dyDescent="0.2">
      <c r="B19" s="439" t="s">
        <v>93</v>
      </c>
      <c r="C19" s="439"/>
      <c r="D19" s="439"/>
      <c r="E19" s="439"/>
      <c r="F19" s="439"/>
      <c r="G19" s="439"/>
      <c r="H19" s="439"/>
      <c r="I19" s="439"/>
      <c r="J19" s="439"/>
      <c r="K19" s="439"/>
    </row>
    <row r="20" spans="2:11" x14ac:dyDescent="0.2">
      <c r="B20" s="439" t="s">
        <v>305</v>
      </c>
      <c r="C20" s="439"/>
      <c r="D20" s="439"/>
      <c r="E20" s="439"/>
      <c r="F20" s="439"/>
      <c r="G20" s="439"/>
      <c r="H20" s="439"/>
      <c r="I20" s="439"/>
      <c r="J20" s="439"/>
      <c r="K20" s="439"/>
    </row>
    <row r="21" spans="2:11" x14ac:dyDescent="0.2">
      <c r="B21" s="439" t="s">
        <v>164</v>
      </c>
      <c r="C21" s="439"/>
      <c r="D21" s="439"/>
      <c r="E21" s="439"/>
      <c r="F21" s="439"/>
      <c r="G21" s="439"/>
      <c r="H21" s="439"/>
      <c r="I21" s="439"/>
      <c r="J21" s="439"/>
      <c r="K21" s="439"/>
    </row>
    <row r="22" spans="2:11" ht="12" customHeight="1" x14ac:dyDescent="0.2"/>
    <row r="23" spans="2:11" ht="12" customHeight="1" x14ac:dyDescent="0.2"/>
    <row r="24" spans="2:11" x14ac:dyDescent="0.2">
      <c r="B24" s="439" t="s">
        <v>94</v>
      </c>
      <c r="C24" s="439"/>
      <c r="D24" s="439"/>
      <c r="E24" s="439"/>
      <c r="F24" s="439"/>
      <c r="G24" s="439"/>
      <c r="H24" s="439"/>
      <c r="I24" s="439"/>
      <c r="J24" s="439"/>
      <c r="K24" s="439"/>
    </row>
    <row r="25" spans="2:11" x14ac:dyDescent="0.2">
      <c r="B25" s="439" t="s">
        <v>165</v>
      </c>
      <c r="C25" s="439"/>
      <c r="D25" s="439"/>
      <c r="E25" s="439"/>
      <c r="F25" s="439"/>
      <c r="G25" s="439"/>
      <c r="H25" s="439"/>
      <c r="I25" s="439"/>
      <c r="J25" s="439"/>
      <c r="K25" s="439"/>
    </row>
    <row r="26" spans="2:11" x14ac:dyDescent="0.2">
      <c r="B26" s="439" t="s">
        <v>166</v>
      </c>
      <c r="C26" s="439"/>
      <c r="D26" s="439"/>
      <c r="E26" s="439"/>
      <c r="F26" s="439"/>
      <c r="G26" s="439"/>
      <c r="H26" s="439"/>
      <c r="I26" s="439"/>
      <c r="J26" s="439"/>
      <c r="K26" s="439"/>
    </row>
    <row r="27" spans="2:11" ht="12" customHeight="1" x14ac:dyDescent="0.2"/>
    <row r="28" spans="2:11" ht="12" customHeight="1" x14ac:dyDescent="0.2"/>
    <row r="29" spans="2:11" x14ac:dyDescent="0.2">
      <c r="B29" s="439" t="s">
        <v>95</v>
      </c>
      <c r="C29" s="439"/>
      <c r="D29" s="439"/>
      <c r="E29" s="439"/>
      <c r="F29" s="439"/>
      <c r="G29" s="439"/>
    </row>
    <row r="30" spans="2:11" x14ac:dyDescent="0.2">
      <c r="B30" s="439" t="s">
        <v>167</v>
      </c>
      <c r="C30" s="439"/>
      <c r="D30" s="439"/>
      <c r="E30" s="439"/>
      <c r="F30" s="439"/>
      <c r="G30" s="439"/>
    </row>
    <row r="31" spans="2:11" x14ac:dyDescent="0.2">
      <c r="B31" s="439" t="s">
        <v>168</v>
      </c>
      <c r="C31" s="439"/>
      <c r="D31" s="439"/>
      <c r="E31" s="439"/>
      <c r="F31" s="439"/>
      <c r="G31" s="439"/>
    </row>
    <row r="32" spans="2:11" ht="12" customHeight="1" x14ac:dyDescent="0.2"/>
    <row r="33" spans="2:8" ht="12" customHeight="1" x14ac:dyDescent="0.2"/>
    <row r="34" spans="2:8" x14ac:dyDescent="0.2">
      <c r="B34" s="439" t="s">
        <v>96</v>
      </c>
      <c r="C34" s="439"/>
      <c r="D34" s="439"/>
      <c r="E34" s="439"/>
      <c r="F34" s="439"/>
      <c r="G34" s="439"/>
      <c r="H34" s="439"/>
    </row>
    <row r="35" spans="2:8" x14ac:dyDescent="0.2">
      <c r="B35" s="439" t="s">
        <v>169</v>
      </c>
      <c r="C35" s="439"/>
      <c r="D35" s="439"/>
      <c r="E35" s="439"/>
      <c r="F35" s="439"/>
      <c r="G35" s="439"/>
      <c r="H35" s="439"/>
    </row>
    <row r="36" spans="2:8" x14ac:dyDescent="0.2">
      <c r="B36" s="439" t="s">
        <v>170</v>
      </c>
      <c r="C36" s="439"/>
      <c r="D36" s="439"/>
      <c r="E36" s="439"/>
      <c r="F36" s="439"/>
      <c r="G36" s="439"/>
      <c r="H36" s="439"/>
    </row>
    <row r="37" spans="2:8" ht="12" customHeight="1" x14ac:dyDescent="0.2"/>
    <row r="38" spans="2:8" ht="12" customHeight="1" x14ac:dyDescent="0.2"/>
    <row r="39" spans="2:8" x14ac:dyDescent="0.2">
      <c r="B39" s="439" t="s">
        <v>97</v>
      </c>
      <c r="C39" s="439"/>
      <c r="D39" s="439"/>
      <c r="E39" s="439"/>
      <c r="F39" s="439"/>
      <c r="G39" s="439"/>
      <c r="H39" s="439"/>
    </row>
    <row r="40" spans="2:8" x14ac:dyDescent="0.2">
      <c r="B40" s="439" t="s">
        <v>171</v>
      </c>
      <c r="C40" s="439"/>
      <c r="D40" s="439"/>
      <c r="E40" s="439"/>
      <c r="F40" s="439"/>
      <c r="G40" s="439"/>
      <c r="H40" s="439"/>
    </row>
    <row r="41" spans="2:8" x14ac:dyDescent="0.2">
      <c r="B41" s="439" t="s">
        <v>172</v>
      </c>
      <c r="C41" s="439"/>
      <c r="D41" s="439"/>
      <c r="E41" s="439"/>
      <c r="F41" s="439"/>
      <c r="G41" s="439"/>
      <c r="H41" s="439"/>
    </row>
    <row r="42" spans="2:8" ht="12" customHeight="1" x14ac:dyDescent="0.2"/>
    <row r="43" spans="2:8" ht="12" customHeight="1" x14ac:dyDescent="0.2"/>
    <row r="44" spans="2:8" x14ac:dyDescent="0.2">
      <c r="B44" s="439" t="s">
        <v>98</v>
      </c>
      <c r="C44" s="439"/>
      <c r="D44" s="439"/>
      <c r="E44" s="439"/>
      <c r="F44" s="439"/>
    </row>
    <row r="45" spans="2:8" x14ac:dyDescent="0.2">
      <c r="B45" s="439" t="s">
        <v>173</v>
      </c>
      <c r="C45" s="439"/>
      <c r="D45" s="439"/>
      <c r="E45" s="439"/>
      <c r="F45" s="439"/>
    </row>
    <row r="46" spans="2:8" x14ac:dyDescent="0.2">
      <c r="B46" s="439" t="s">
        <v>174</v>
      </c>
      <c r="C46" s="439"/>
      <c r="D46" s="439"/>
      <c r="E46" s="439"/>
      <c r="F46" s="439"/>
    </row>
    <row r="47" spans="2:8" ht="12" customHeight="1" x14ac:dyDescent="0.2"/>
    <row r="48" spans="2:8" ht="12" customHeight="1" x14ac:dyDescent="0.2"/>
    <row r="49" spans="2:8" x14ac:dyDescent="0.2">
      <c r="B49" s="439" t="s">
        <v>99</v>
      </c>
      <c r="C49" s="439"/>
      <c r="D49" s="439"/>
      <c r="E49" s="439"/>
      <c r="F49" s="439"/>
    </row>
    <row r="50" spans="2:8" x14ac:dyDescent="0.2">
      <c r="B50" s="439" t="s">
        <v>175</v>
      </c>
      <c r="C50" s="439"/>
      <c r="D50" s="439"/>
      <c r="E50" s="439"/>
      <c r="F50" s="439"/>
    </row>
    <row r="51" spans="2:8" x14ac:dyDescent="0.2">
      <c r="B51" s="439" t="s">
        <v>176</v>
      </c>
      <c r="C51" s="439"/>
      <c r="D51" s="439"/>
      <c r="E51" s="439"/>
      <c r="F51" s="439"/>
    </row>
    <row r="52" spans="2:8" ht="12" customHeight="1" x14ac:dyDescent="0.2"/>
    <row r="53" spans="2:8" ht="12" customHeight="1" x14ac:dyDescent="0.2"/>
    <row r="54" spans="2:8" x14ac:dyDescent="0.2">
      <c r="B54" s="439" t="s">
        <v>100</v>
      </c>
      <c r="C54" s="439"/>
      <c r="D54" s="439"/>
      <c r="E54" s="439"/>
      <c r="F54" s="439"/>
      <c r="G54" s="439"/>
      <c r="H54" s="439"/>
    </row>
    <row r="55" spans="2:8" x14ac:dyDescent="0.2">
      <c r="B55" s="439" t="s">
        <v>177</v>
      </c>
      <c r="C55" s="439"/>
      <c r="D55" s="439"/>
      <c r="E55" s="439"/>
      <c r="F55" s="439"/>
      <c r="G55" s="439"/>
      <c r="H55" s="439"/>
    </row>
    <row r="56" spans="2:8" x14ac:dyDescent="0.2">
      <c r="B56" s="439" t="s">
        <v>178</v>
      </c>
      <c r="C56" s="439"/>
      <c r="D56" s="439"/>
      <c r="E56" s="439"/>
      <c r="F56" s="439"/>
      <c r="G56" s="439"/>
      <c r="H56" s="439"/>
    </row>
    <row r="57" spans="2:8" ht="12" customHeight="1" x14ac:dyDescent="0.2"/>
    <row r="58" spans="2:8" ht="12" customHeight="1" x14ac:dyDescent="0.2"/>
    <row r="59" spans="2:8" x14ac:dyDescent="0.2">
      <c r="B59" s="439" t="s">
        <v>101</v>
      </c>
      <c r="C59" s="439"/>
      <c r="D59" s="439"/>
      <c r="E59" s="439"/>
      <c r="F59" s="439"/>
      <c r="G59" s="439"/>
    </row>
    <row r="60" spans="2:8" x14ac:dyDescent="0.2">
      <c r="B60" s="439" t="s">
        <v>179</v>
      </c>
      <c r="C60" s="439"/>
      <c r="D60" s="439"/>
      <c r="E60" s="439"/>
      <c r="F60" s="439"/>
      <c r="G60" s="439"/>
    </row>
    <row r="61" spans="2:8" x14ac:dyDescent="0.2">
      <c r="B61" s="439" t="s">
        <v>180</v>
      </c>
      <c r="C61" s="439"/>
      <c r="D61" s="439"/>
      <c r="E61" s="439"/>
      <c r="F61" s="439"/>
      <c r="G61" s="439"/>
    </row>
    <row r="62" spans="2:8" ht="12" customHeight="1" x14ac:dyDescent="0.2"/>
    <row r="63" spans="2:8" ht="12" customHeight="1" x14ac:dyDescent="0.2"/>
    <row r="64" spans="2:8" x14ac:dyDescent="0.2">
      <c r="B64" s="439" t="s">
        <v>102</v>
      </c>
      <c r="C64" s="439"/>
      <c r="D64" s="439"/>
      <c r="E64" s="439"/>
      <c r="F64" s="439"/>
      <c r="G64" s="439"/>
      <c r="H64" s="439"/>
    </row>
    <row r="65" spans="1:10" x14ac:dyDescent="0.2">
      <c r="B65" s="439" t="s">
        <v>181</v>
      </c>
      <c r="C65" s="439"/>
      <c r="D65" s="439"/>
      <c r="E65" s="439"/>
      <c r="F65" s="439"/>
      <c r="G65" s="439"/>
      <c r="H65" s="439"/>
    </row>
    <row r="66" spans="1:10" x14ac:dyDescent="0.2">
      <c r="B66" s="439" t="s">
        <v>182</v>
      </c>
      <c r="C66" s="439"/>
      <c r="D66" s="439"/>
      <c r="E66" s="439"/>
      <c r="F66" s="439"/>
      <c r="G66" s="439"/>
      <c r="H66" s="439"/>
    </row>
    <row r="67" spans="1:10" ht="12" customHeight="1" x14ac:dyDescent="0.2"/>
    <row r="68" spans="1:10" ht="12" customHeight="1" x14ac:dyDescent="0.2"/>
    <row r="69" spans="1:10" x14ac:dyDescent="0.2">
      <c r="A69" s="440"/>
      <c r="B69" s="439" t="s">
        <v>103</v>
      </c>
      <c r="C69" s="439"/>
      <c r="D69" s="439"/>
      <c r="E69" s="439"/>
      <c r="F69" s="439"/>
      <c r="G69" s="439"/>
      <c r="H69" s="439"/>
      <c r="I69" s="439"/>
      <c r="J69" s="439"/>
    </row>
    <row r="70" spans="1:10" x14ac:dyDescent="0.2">
      <c r="B70" s="439" t="s">
        <v>183</v>
      </c>
      <c r="C70" s="439"/>
      <c r="D70" s="439"/>
      <c r="E70" s="439"/>
      <c r="F70" s="439"/>
      <c r="G70" s="439"/>
      <c r="H70" s="439"/>
      <c r="I70" s="439"/>
      <c r="J70" s="439"/>
    </row>
    <row r="71" spans="1:10" x14ac:dyDescent="0.2">
      <c r="B71" s="439" t="s">
        <v>184</v>
      </c>
      <c r="C71" s="439"/>
      <c r="D71" s="439"/>
      <c r="E71" s="439"/>
      <c r="F71" s="439"/>
      <c r="G71" s="439"/>
      <c r="H71" s="439"/>
      <c r="I71" s="439"/>
      <c r="J71" s="439"/>
    </row>
    <row r="72" spans="1:10" ht="12" customHeight="1" x14ac:dyDescent="0.2"/>
    <row r="73" spans="1:10" ht="12" customHeight="1" x14ac:dyDescent="0.2"/>
    <row r="74" spans="1:10" x14ac:dyDescent="0.2">
      <c r="A74" s="440"/>
      <c r="B74" s="439" t="s">
        <v>104</v>
      </c>
      <c r="C74" s="439"/>
      <c r="D74" s="439"/>
      <c r="E74" s="439"/>
    </row>
    <row r="75" spans="1:10" x14ac:dyDescent="0.2">
      <c r="B75" s="439" t="s">
        <v>123</v>
      </c>
      <c r="C75" s="439"/>
      <c r="D75" s="439"/>
      <c r="E75" s="439"/>
    </row>
    <row r="76" spans="1:10" x14ac:dyDescent="0.2">
      <c r="B76" s="439" t="s">
        <v>122</v>
      </c>
      <c r="C76" s="439"/>
      <c r="D76" s="439"/>
      <c r="E76" s="439"/>
    </row>
    <row r="77" spans="1:10" ht="12" customHeight="1" x14ac:dyDescent="0.2"/>
    <row r="78" spans="1:10" ht="12" customHeight="1" x14ac:dyDescent="0.2"/>
    <row r="79" spans="1:10" x14ac:dyDescent="0.2">
      <c r="A79" s="440"/>
      <c r="B79" s="439" t="s">
        <v>105</v>
      </c>
      <c r="C79" s="439"/>
      <c r="D79" s="439"/>
      <c r="E79" s="439"/>
    </row>
    <row r="80" spans="1:10" x14ac:dyDescent="0.2">
      <c r="B80" s="439" t="s">
        <v>106</v>
      </c>
      <c r="C80" s="439"/>
      <c r="D80" s="439"/>
      <c r="E80" s="439"/>
    </row>
    <row r="81" spans="2:10" x14ac:dyDescent="0.2">
      <c r="B81" s="439" t="s">
        <v>51</v>
      </c>
      <c r="C81" s="439"/>
      <c r="D81" s="439"/>
      <c r="E81" s="439"/>
    </row>
    <row r="82" spans="2:10" ht="12" customHeight="1" x14ac:dyDescent="0.2"/>
    <row r="83" spans="2:10" ht="12" customHeight="1" x14ac:dyDescent="0.2"/>
    <row r="84" spans="2:10" x14ac:dyDescent="0.2">
      <c r="B84" s="439" t="s">
        <v>107</v>
      </c>
      <c r="C84" s="439"/>
      <c r="D84" s="439"/>
      <c r="E84" s="439"/>
      <c r="F84" s="439"/>
      <c r="G84" s="439"/>
      <c r="H84" s="439"/>
      <c r="I84" s="439"/>
      <c r="J84" s="439"/>
    </row>
    <row r="85" spans="2:10" ht="10.5" customHeight="1" x14ac:dyDescent="0.2">
      <c r="B85" s="439" t="s">
        <v>185</v>
      </c>
    </row>
    <row r="86" spans="2:10" ht="10.5" customHeight="1" x14ac:dyDescent="0.2">
      <c r="B86" s="439" t="s">
        <v>186</v>
      </c>
    </row>
    <row r="87" spans="2:10" ht="12" customHeight="1" x14ac:dyDescent="0.2"/>
    <row r="88" spans="2:10" ht="12" customHeight="1" x14ac:dyDescent="0.2"/>
    <row r="89" spans="2:10" x14ac:dyDescent="0.2">
      <c r="B89" s="439" t="s">
        <v>108</v>
      </c>
      <c r="C89" s="439"/>
      <c r="D89" s="439"/>
      <c r="E89" s="439"/>
      <c r="F89" s="439"/>
      <c r="G89" s="439"/>
      <c r="H89" s="439"/>
    </row>
    <row r="90" spans="2:10" ht="10.5" customHeight="1" x14ac:dyDescent="0.2">
      <c r="B90" s="439" t="s">
        <v>238</v>
      </c>
    </row>
    <row r="91" spans="2:10" ht="10.5" customHeight="1" x14ac:dyDescent="0.2">
      <c r="B91" s="439" t="s">
        <v>239</v>
      </c>
    </row>
    <row r="92" spans="2:10" ht="12" customHeight="1" x14ac:dyDescent="0.2"/>
    <row r="93" spans="2:10" ht="12" customHeight="1" x14ac:dyDescent="0.2"/>
    <row r="94" spans="2:10" x14ac:dyDescent="0.2">
      <c r="B94" s="439" t="s">
        <v>109</v>
      </c>
      <c r="C94" s="439"/>
      <c r="D94" s="439"/>
      <c r="E94" s="439"/>
      <c r="F94" s="439"/>
      <c r="G94" s="439"/>
      <c r="H94" s="439"/>
    </row>
    <row r="95" spans="2:10" ht="10.5" customHeight="1" x14ac:dyDescent="0.2">
      <c r="B95" s="439" t="s">
        <v>244</v>
      </c>
    </row>
    <row r="96" spans="2:10" ht="10.5" customHeight="1" x14ac:dyDescent="0.2">
      <c r="B96" s="439" t="s">
        <v>245</v>
      </c>
    </row>
    <row r="97" spans="2:10" ht="12" customHeight="1" x14ac:dyDescent="0.2"/>
    <row r="98" spans="2:10" ht="12" customHeight="1" x14ac:dyDescent="0.2"/>
    <row r="99" spans="2:10" x14ac:dyDescent="0.2">
      <c r="B99" s="439" t="s">
        <v>110</v>
      </c>
      <c r="C99" s="439"/>
      <c r="D99" s="439"/>
      <c r="E99" s="439"/>
      <c r="F99" s="439"/>
      <c r="G99" s="439"/>
      <c r="H99" s="439"/>
      <c r="I99" s="439"/>
    </row>
    <row r="100" spans="2:10" ht="10.5" customHeight="1" x14ac:dyDescent="0.2">
      <c r="B100" s="439" t="s">
        <v>187</v>
      </c>
    </row>
    <row r="101" spans="2:10" ht="10.5" customHeight="1" x14ac:dyDescent="0.2">
      <c r="B101" s="439" t="s">
        <v>188</v>
      </c>
    </row>
    <row r="102" spans="2:10" ht="12" customHeight="1" x14ac:dyDescent="0.2"/>
    <row r="103" spans="2:10" ht="12" customHeight="1" x14ac:dyDescent="0.2"/>
    <row r="104" spans="2:10" x14ac:dyDescent="0.2">
      <c r="B104" s="373" t="s">
        <v>111</v>
      </c>
      <c r="C104" s="439"/>
      <c r="D104" s="439"/>
      <c r="E104" s="439"/>
      <c r="F104" s="439"/>
      <c r="G104" s="439"/>
    </row>
    <row r="105" spans="2:10" x14ac:dyDescent="0.2">
      <c r="B105" s="373" t="s">
        <v>306</v>
      </c>
    </row>
    <row r="106" spans="2:10" x14ac:dyDescent="0.2">
      <c r="B106" s="373" t="s">
        <v>50</v>
      </c>
    </row>
    <row r="107" spans="2:10" ht="12" customHeight="1" x14ac:dyDescent="0.2"/>
    <row r="108" spans="2:10" ht="12" customHeight="1" x14ac:dyDescent="0.2"/>
    <row r="109" spans="2:10" x14ac:dyDescent="0.2">
      <c r="B109" s="441" t="s">
        <v>112</v>
      </c>
      <c r="C109" s="439"/>
      <c r="D109" s="439"/>
      <c r="E109" s="439"/>
      <c r="F109" s="439"/>
      <c r="G109" s="439"/>
      <c r="H109" s="439"/>
      <c r="I109" s="439"/>
      <c r="J109" s="439"/>
    </row>
    <row r="110" spans="2:10" x14ac:dyDescent="0.2">
      <c r="B110" s="441" t="s">
        <v>307</v>
      </c>
    </row>
    <row r="111" spans="2:10" x14ac:dyDescent="0.2">
      <c r="B111" s="441" t="s">
        <v>189</v>
      </c>
    </row>
    <row r="112" spans="2:10" ht="12" customHeight="1" x14ac:dyDescent="0.2"/>
    <row r="113" spans="1:10" ht="12" customHeight="1" x14ac:dyDescent="0.2"/>
    <row r="114" spans="1:10" x14ac:dyDescent="0.2">
      <c r="B114" s="441" t="s">
        <v>113</v>
      </c>
      <c r="C114" s="439"/>
      <c r="D114" s="439"/>
      <c r="E114" s="439"/>
      <c r="F114" s="439"/>
      <c r="G114" s="439"/>
      <c r="H114" s="439"/>
      <c r="I114" s="439"/>
      <c r="J114" s="439"/>
    </row>
    <row r="115" spans="1:10" x14ac:dyDescent="0.2">
      <c r="B115" s="441" t="s">
        <v>190</v>
      </c>
    </row>
    <row r="116" spans="1:10" x14ac:dyDescent="0.2">
      <c r="B116" s="441" t="s">
        <v>191</v>
      </c>
    </row>
    <row r="117" spans="1:10" ht="12" customHeight="1" x14ac:dyDescent="0.2"/>
    <row r="118" spans="1:10" ht="12" customHeight="1" x14ac:dyDescent="0.2">
      <c r="B118" s="445" t="s">
        <v>114</v>
      </c>
    </row>
    <row r="119" spans="1:10" x14ac:dyDescent="0.2">
      <c r="B119" s="442"/>
      <c r="C119" s="439"/>
      <c r="D119" s="439"/>
      <c r="E119" s="439"/>
      <c r="F119" s="439"/>
    </row>
    <row r="120" spans="1:10" ht="10.5" customHeight="1" x14ac:dyDescent="0.2"/>
    <row r="121" spans="1:10" ht="10.5" customHeight="1" x14ac:dyDescent="0.2"/>
    <row r="123" spans="1:10" ht="10.5" customHeight="1" x14ac:dyDescent="0.2">
      <c r="A123" s="440"/>
      <c r="B123" s="439"/>
    </row>
    <row r="124" spans="1:10" ht="14.25" customHeight="1" x14ac:dyDescent="0.2">
      <c r="A124" s="440"/>
      <c r="B124" s="443"/>
    </row>
    <row r="128" spans="1:10" x14ac:dyDescent="0.2">
      <c r="B128" s="302"/>
    </row>
  </sheetData>
  <hyperlinks>
    <hyperlink ref="B4:I6" location="'Tabell 2.1'!Utskriftsområde" display="Tabell 2.1"/>
    <hyperlink ref="B9:J11" location="'Tabell 2.2'!Utskriftsområde" display="Tabell 2.2"/>
    <hyperlink ref="B14:I16" location="'Tabell 2.3 '!Utskriftsområde" display="Tabell 2.3 "/>
    <hyperlink ref="B19:K21" location="'Tabell 2.4'!Utskriftsområde" display="Tabell 2.4 "/>
    <hyperlink ref="B24:K26" location="'Tabell 2.5'!Utskriftsområde" display="Tabell 2.5 "/>
    <hyperlink ref="B29:G31" location="'Tabell 2.6'!Utskriftsområde" display="Tabell 2.6 "/>
    <hyperlink ref="B34:H36" location="'Tabell 2.7'!Utskriftsområde" display="Tabell 2.7  "/>
    <hyperlink ref="B39:H41" location="'Tabell 2.8'!Utskriftsområde" display="Tabell 2.8 "/>
    <hyperlink ref="B44:F46" location="'Tabell 2.9'!Utskriftsområde" display="Tabell 2.9 "/>
    <hyperlink ref="B49:E51" location="'Tabell 2.10'!Utskriftsområde" display="Tabell 2.10 "/>
    <hyperlink ref="B54:H56" location="'Tabell 2.11'!Utskriftsområde" display="Tabell 2.11 "/>
    <hyperlink ref="B59:G61" location="'Tabell 3.1 '!Utskriftsområde" display="Tabell 3.1 "/>
    <hyperlink ref="B64:H66" location="'Tabell 4.1'!Utskriftsområde" display="Tabell 4.1 "/>
    <hyperlink ref="B69:J71" location="'Tabell 4.2'!Utskriftsområde" display="Tabell 4.2 "/>
    <hyperlink ref="B79:E81" location="'Tabell 4.4'!Utskriftsområde" display="Tabell 4.4 "/>
    <hyperlink ref="B83:J84" location="'Tabell 5.2 '!Utskriftsområde" display="Tabell 5.2 "/>
    <hyperlink ref="B87:H89" location="'Tabell 5.3'!Utskriftsområde" display="Tabell 5.3 "/>
    <hyperlink ref="B97:I99" location="'Tabell 6.3'!Utskriftsområde" display="Tabell 6.3 "/>
    <hyperlink ref="B104:G104" location="'Tabell 6.7'!Utskriftsområde" display="Tabell 6.7 "/>
    <hyperlink ref="B107:I109" location="Tabell7.1!Utskriftsområde" display="Tabell 7.1 "/>
    <hyperlink ref="B112:J114" location="Tabell7.2!Utskriftsområde" display="Tabell 7.2 "/>
    <hyperlink ref="B74:E76" location="'Figur 4.2'!Utskriftsområde" display="Figur 4.2 "/>
    <hyperlink ref="B74:B76" location="'Tabell 4.3'!Utskriftsområde" display="Tabell 4.3 "/>
    <hyperlink ref="B79:B81" location="'Tabell 4.4'!Utskriftsområde" display="Tabell 4.4 "/>
    <hyperlink ref="B84:B86" location="'Tabell 5.3'!Utskriftsområde" display="Tabell 5.3 "/>
    <hyperlink ref="B89:B91" location="'Tabell 6.1'!Utskriftsområde" display="Tabell 6.1 "/>
    <hyperlink ref="B94:B96" location="'Tabell 6.3'!Utskriftsområde" display="Tabell 6.3 "/>
    <hyperlink ref="B94:H94" location="'Tabell 6.2'!Utskriftsområde" display="Tabell 6.2  "/>
    <hyperlink ref="B99:B101" location="'Tabell 6.4 '!Utskriftsområde" display="Tabell 6.4 "/>
    <hyperlink ref="B109:B111" location="'Tabell 7.2'!Utskriftsområde" display="Tabell 7.2 "/>
    <hyperlink ref="B114:B116" location="'Tabell 7.3'!Utskriftsområde" display="Tabell 7.3 "/>
    <hyperlink ref="B94" location="'Tabell 6.3'!Utskriftsområde" display="Tabell 6.3 "/>
    <hyperlink ref="B104:B106" location="'Tabell 7.1'!Utskriftsområde" display="Tabell 7.1 "/>
  </hyperlinks>
  <pageMargins left="0.7" right="0.7" top="0.75" bottom="0.75" header="0.3" footer="0.3"/>
  <pageSetup paperSize="9" scale="95" orientation="portrait" r:id="rId1"/>
  <rowBreaks count="1" manualBreakCount="1">
    <brk id="6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"/>
  <sheetViews>
    <sheetView showGridLines="0" workbookViewId="0">
      <selection activeCell="A13" sqref="A13:K13"/>
    </sheetView>
  </sheetViews>
  <sheetFormatPr defaultRowHeight="12.75" x14ac:dyDescent="0.2"/>
  <cols>
    <col min="1" max="1" width="10.28515625" style="22" customWidth="1"/>
    <col min="2" max="2" width="23.7109375" style="22" customWidth="1"/>
    <col min="3" max="3" width="25" style="22" customWidth="1"/>
    <col min="4" max="16384" width="9.140625" style="22"/>
  </cols>
  <sheetData>
    <row r="3" spans="1:11" x14ac:dyDescent="0.2">
      <c r="A3" s="356"/>
      <c r="B3" s="357" t="s">
        <v>131</v>
      </c>
      <c r="C3" s="357" t="s">
        <v>132</v>
      </c>
    </row>
    <row r="4" spans="1:11" x14ac:dyDescent="0.2">
      <c r="A4" s="358" t="s">
        <v>133</v>
      </c>
      <c r="B4" s="356" t="s">
        <v>134</v>
      </c>
      <c r="C4" s="356" t="s">
        <v>135</v>
      </c>
    </row>
    <row r="5" spans="1:11" ht="25.5" x14ac:dyDescent="0.2">
      <c r="A5" s="358" t="s">
        <v>136</v>
      </c>
      <c r="B5" s="356" t="s">
        <v>137</v>
      </c>
      <c r="C5" s="356" t="s">
        <v>138</v>
      </c>
    </row>
    <row r="6" spans="1:11" x14ac:dyDescent="0.2">
      <c r="A6" s="358" t="s">
        <v>139</v>
      </c>
      <c r="B6" s="356" t="s">
        <v>140</v>
      </c>
      <c r="C6" s="356" t="s">
        <v>141</v>
      </c>
    </row>
    <row r="7" spans="1:11" ht="28.5" customHeight="1" x14ac:dyDescent="0.2">
      <c r="A7" s="358">
        <v>0</v>
      </c>
      <c r="B7" s="356" t="s">
        <v>142</v>
      </c>
      <c r="C7" s="356" t="s">
        <v>143</v>
      </c>
    </row>
    <row r="8" spans="1:11" x14ac:dyDescent="0.2">
      <c r="A8" s="358" t="s">
        <v>144</v>
      </c>
      <c r="B8" s="356" t="s">
        <v>145</v>
      </c>
      <c r="C8" s="356" t="s">
        <v>146</v>
      </c>
    </row>
    <row r="9" spans="1:11" x14ac:dyDescent="0.2">
      <c r="A9" s="358" t="s">
        <v>147</v>
      </c>
      <c r="B9" s="356" t="s">
        <v>148</v>
      </c>
      <c r="C9" s="356" t="s">
        <v>149</v>
      </c>
    </row>
    <row r="11" spans="1:11" x14ac:dyDescent="0.2">
      <c r="A11" s="420"/>
    </row>
    <row r="13" spans="1:11" ht="67.5" customHeight="1" x14ac:dyDescent="0.2">
      <c r="A13" s="449"/>
      <c r="B13" s="449"/>
      <c r="C13" s="449"/>
      <c r="D13" s="449"/>
      <c r="E13" s="449"/>
      <c r="F13" s="449"/>
      <c r="G13" s="449"/>
      <c r="H13" s="449"/>
      <c r="I13" s="449"/>
      <c r="J13" s="449"/>
      <c r="K13" s="449"/>
    </row>
  </sheetData>
  <mergeCells count="1">
    <mergeCell ref="A13:K13"/>
  </mergeCells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5"/>
  <sheetViews>
    <sheetView zoomScaleNormal="100" workbookViewId="0">
      <selection sqref="A1:F29"/>
    </sheetView>
  </sheetViews>
  <sheetFormatPr defaultRowHeight="12.75" x14ac:dyDescent="0.2"/>
  <cols>
    <col min="1" max="1" width="1.7109375" style="85" customWidth="1"/>
    <col min="2" max="2" width="7.5703125" style="85" customWidth="1"/>
    <col min="3" max="3" width="22.85546875" style="85" customWidth="1"/>
    <col min="4" max="4" width="21.7109375" style="85" customWidth="1"/>
    <col min="5" max="5" width="10.42578125" style="85" customWidth="1"/>
    <col min="6" max="6" width="40.7109375" style="85" customWidth="1"/>
    <col min="7" max="16384" width="9.140625" style="85"/>
  </cols>
  <sheetData>
    <row r="1" spans="2:14" ht="27" customHeight="1" x14ac:dyDescent="0.2">
      <c r="B1" s="84" t="s">
        <v>292</v>
      </c>
      <c r="C1" s="92"/>
      <c r="D1" s="92"/>
      <c r="E1" s="84"/>
      <c r="F1" s="84"/>
      <c r="J1" s="84"/>
      <c r="K1" s="92"/>
      <c r="L1" s="92"/>
      <c r="M1" s="84"/>
      <c r="N1" s="84"/>
    </row>
    <row r="2" spans="2:14" ht="12.75" customHeight="1" x14ac:dyDescent="0.2">
      <c r="B2" s="153" t="s">
        <v>293</v>
      </c>
      <c r="C2" s="92"/>
      <c r="D2" s="92"/>
      <c r="E2" s="86"/>
      <c r="F2" s="86"/>
      <c r="G2" s="84"/>
      <c r="J2" s="153"/>
      <c r="K2" s="92"/>
      <c r="L2" s="92"/>
      <c r="M2" s="86"/>
      <c r="N2" s="86"/>
    </row>
    <row r="3" spans="2:14" ht="12" customHeight="1" x14ac:dyDescent="0.2">
      <c r="B3" s="129"/>
      <c r="C3" s="129"/>
      <c r="D3" s="93"/>
      <c r="E3" s="87"/>
      <c r="F3" s="86"/>
      <c r="J3" s="129"/>
      <c r="K3" s="129"/>
      <c r="L3" s="93"/>
      <c r="M3" s="87"/>
      <c r="N3" s="86"/>
    </row>
    <row r="4" spans="2:14" ht="16.5" customHeight="1" x14ac:dyDescent="0.2">
      <c r="B4" s="387">
        <v>1994</v>
      </c>
      <c r="C4" s="388">
        <v>4</v>
      </c>
      <c r="D4" s="129"/>
      <c r="E4" s="88"/>
      <c r="F4" s="92"/>
      <c r="J4" s="204"/>
      <c r="K4" s="129"/>
      <c r="L4" s="129"/>
      <c r="M4" s="88"/>
      <c r="N4" s="92"/>
    </row>
    <row r="5" spans="2:14" ht="14.1" customHeight="1" x14ac:dyDescent="0.2">
      <c r="B5" s="317">
        <v>1995</v>
      </c>
      <c r="C5" s="319">
        <v>12</v>
      </c>
      <c r="D5" s="92"/>
      <c r="E5" s="89"/>
      <c r="F5" s="92"/>
      <c r="J5" s="205"/>
      <c r="K5" s="129"/>
      <c r="L5" s="92"/>
      <c r="M5" s="89"/>
      <c r="N5" s="92"/>
    </row>
    <row r="6" spans="2:14" ht="14.1" customHeight="1" x14ac:dyDescent="0.2">
      <c r="B6" s="317">
        <v>1996</v>
      </c>
      <c r="C6" s="319">
        <v>17</v>
      </c>
      <c r="D6" s="92"/>
      <c r="E6" s="89"/>
      <c r="F6" s="92"/>
      <c r="J6" s="205"/>
      <c r="K6" s="129"/>
      <c r="L6" s="92"/>
      <c r="M6" s="89"/>
      <c r="N6" s="92"/>
    </row>
    <row r="7" spans="2:14" ht="14.1" customHeight="1" x14ac:dyDescent="0.2">
      <c r="B7" s="317">
        <v>1997</v>
      </c>
      <c r="C7" s="319">
        <v>47</v>
      </c>
      <c r="D7" s="92"/>
      <c r="E7" s="89"/>
      <c r="F7" s="92"/>
      <c r="J7" s="205"/>
      <c r="K7" s="129"/>
      <c r="L7" s="92"/>
      <c r="M7" s="89"/>
      <c r="N7" s="92"/>
    </row>
    <row r="8" spans="2:14" ht="14.1" customHeight="1" x14ac:dyDescent="0.2">
      <c r="B8" s="317">
        <v>1998</v>
      </c>
      <c r="C8" s="319">
        <v>96</v>
      </c>
      <c r="D8" s="92"/>
      <c r="E8" s="89"/>
      <c r="F8" s="92"/>
      <c r="J8" s="205"/>
      <c r="K8" s="129"/>
      <c r="L8" s="92"/>
      <c r="M8" s="89"/>
      <c r="N8" s="92"/>
    </row>
    <row r="9" spans="2:14" ht="14.1" customHeight="1" x14ac:dyDescent="0.2">
      <c r="B9" s="317">
        <v>1999</v>
      </c>
      <c r="C9" s="319">
        <v>149</v>
      </c>
      <c r="D9" s="92"/>
      <c r="E9" s="89"/>
      <c r="F9" s="92"/>
      <c r="J9" s="205"/>
      <c r="K9" s="129"/>
      <c r="L9" s="92"/>
      <c r="M9" s="89"/>
      <c r="N9" s="92"/>
    </row>
    <row r="10" spans="2:14" ht="14.1" customHeight="1" x14ac:dyDescent="0.2">
      <c r="B10" s="317">
        <v>2000</v>
      </c>
      <c r="C10" s="319">
        <v>245</v>
      </c>
      <c r="D10" s="92"/>
      <c r="E10" s="89"/>
      <c r="F10" s="92"/>
      <c r="J10" s="205"/>
      <c r="K10" s="129"/>
      <c r="L10" s="92"/>
      <c r="M10" s="89"/>
      <c r="N10" s="92"/>
    </row>
    <row r="11" spans="2:14" ht="14.1" customHeight="1" x14ac:dyDescent="0.2">
      <c r="B11" s="317">
        <v>2001</v>
      </c>
      <c r="C11" s="319">
        <v>299</v>
      </c>
      <c r="D11" s="92"/>
      <c r="E11" s="89"/>
      <c r="F11" s="92"/>
      <c r="J11" s="205"/>
      <c r="K11" s="129"/>
      <c r="L11" s="92"/>
      <c r="M11" s="89"/>
      <c r="N11" s="92"/>
    </row>
    <row r="12" spans="2:14" ht="12.75" customHeight="1" x14ac:dyDescent="0.2">
      <c r="B12" s="318">
        <v>2002</v>
      </c>
      <c r="C12" s="319">
        <v>321</v>
      </c>
      <c r="D12" s="92"/>
      <c r="E12" s="89"/>
      <c r="F12" s="92"/>
      <c r="J12" s="206"/>
      <c r="K12" s="92"/>
      <c r="L12" s="92"/>
      <c r="M12" s="89"/>
      <c r="N12" s="92"/>
    </row>
    <row r="13" spans="2:14" ht="12.75" customHeight="1" x14ac:dyDescent="0.2">
      <c r="B13" s="318">
        <v>2003</v>
      </c>
      <c r="C13" s="319">
        <v>356</v>
      </c>
      <c r="D13" s="92"/>
      <c r="E13" s="89"/>
      <c r="F13" s="92"/>
      <c r="J13" s="206"/>
      <c r="K13" s="92"/>
      <c r="L13" s="92"/>
      <c r="M13" s="89"/>
      <c r="N13" s="92"/>
    </row>
    <row r="14" spans="2:14" ht="12.75" customHeight="1" x14ac:dyDescent="0.2">
      <c r="B14" s="320">
        <v>2004</v>
      </c>
      <c r="C14" s="321">
        <v>431</v>
      </c>
      <c r="D14" s="92"/>
      <c r="E14" s="89"/>
      <c r="F14" s="92"/>
      <c r="J14" s="212"/>
      <c r="K14" s="213"/>
      <c r="L14" s="92"/>
      <c r="M14" s="89"/>
      <c r="N14" s="92"/>
    </row>
    <row r="15" spans="2:14" ht="12.75" customHeight="1" x14ac:dyDescent="0.2">
      <c r="B15" s="320">
        <v>2005</v>
      </c>
      <c r="C15" s="321">
        <v>459</v>
      </c>
      <c r="D15" s="92"/>
      <c r="E15" s="89"/>
      <c r="F15" s="92"/>
      <c r="J15" s="212"/>
      <c r="K15" s="213"/>
      <c r="L15" s="92"/>
      <c r="M15" s="89"/>
      <c r="N15" s="92"/>
    </row>
    <row r="16" spans="2:14" ht="12.75" customHeight="1" x14ac:dyDescent="0.2">
      <c r="B16" s="320">
        <v>2006</v>
      </c>
      <c r="C16" s="321">
        <v>461</v>
      </c>
      <c r="D16" s="92"/>
      <c r="E16" s="89"/>
      <c r="F16" s="92"/>
      <c r="J16" s="212"/>
      <c r="K16" s="213"/>
      <c r="L16" s="92"/>
      <c r="M16" s="89"/>
      <c r="N16" s="92"/>
    </row>
    <row r="17" spans="2:14" ht="12.75" customHeight="1" x14ac:dyDescent="0.2">
      <c r="B17" s="320">
        <v>2007</v>
      </c>
      <c r="C17" s="321">
        <v>455</v>
      </c>
      <c r="D17" s="92"/>
      <c r="E17" s="89"/>
      <c r="F17" s="92"/>
      <c r="J17" s="212"/>
      <c r="K17" s="213"/>
      <c r="L17" s="92"/>
      <c r="M17" s="89"/>
      <c r="N17" s="92"/>
    </row>
    <row r="18" spans="2:14" ht="12.75" customHeight="1" x14ac:dyDescent="0.2">
      <c r="B18" s="320">
        <v>2008</v>
      </c>
      <c r="C18" s="321">
        <v>472</v>
      </c>
      <c r="D18" s="92"/>
      <c r="E18" s="246"/>
      <c r="F18" s="92"/>
      <c r="J18" s="212"/>
      <c r="K18" s="213"/>
      <c r="L18" s="92"/>
      <c r="M18" s="89"/>
      <c r="N18" s="92"/>
    </row>
    <row r="19" spans="2:14" ht="12.75" customHeight="1" x14ac:dyDescent="0.2">
      <c r="B19" s="320">
        <v>2009</v>
      </c>
      <c r="C19" s="321">
        <v>497</v>
      </c>
      <c r="D19" s="92"/>
      <c r="E19" s="89"/>
      <c r="F19" s="92"/>
      <c r="I19" s="215"/>
      <c r="J19" s="212"/>
      <c r="K19" s="213"/>
      <c r="L19" s="129"/>
      <c r="M19" s="89"/>
      <c r="N19" s="92"/>
    </row>
    <row r="20" spans="2:14" ht="12.75" customHeight="1" x14ac:dyDescent="0.2">
      <c r="B20" s="320">
        <v>2010</v>
      </c>
      <c r="C20" s="321">
        <v>506</v>
      </c>
      <c r="D20" s="92"/>
      <c r="E20" s="89"/>
      <c r="F20" s="92"/>
      <c r="I20" s="215"/>
      <c r="J20" s="212"/>
      <c r="K20" s="213"/>
      <c r="L20" s="129"/>
      <c r="M20" s="89"/>
      <c r="N20" s="92"/>
    </row>
    <row r="21" spans="2:14" x14ac:dyDescent="0.2">
      <c r="B21" s="320">
        <v>2011</v>
      </c>
      <c r="C21" s="344">
        <v>512</v>
      </c>
      <c r="I21" s="215"/>
      <c r="J21" s="215"/>
      <c r="K21" s="215"/>
      <c r="L21" s="215"/>
    </row>
    <row r="22" spans="2:14" x14ac:dyDescent="0.2">
      <c r="B22" s="320">
        <v>2012</v>
      </c>
      <c r="C22" s="344">
        <v>517</v>
      </c>
      <c r="D22" s="213"/>
    </row>
    <row r="23" spans="2:14" x14ac:dyDescent="0.2">
      <c r="B23" s="320">
        <v>2013</v>
      </c>
      <c r="C23" s="344">
        <v>534</v>
      </c>
    </row>
    <row r="24" spans="2:14" x14ac:dyDescent="0.2">
      <c r="B24" s="320">
        <v>2014</v>
      </c>
      <c r="C24" s="344">
        <v>514</v>
      </c>
    </row>
    <row r="25" spans="2:14" x14ac:dyDescent="0.2">
      <c r="B25" s="320">
        <v>2015</v>
      </c>
      <c r="C25" s="397">
        <v>538</v>
      </c>
    </row>
    <row r="26" spans="2:14" x14ac:dyDescent="0.2">
      <c r="B26" s="398">
        <v>2016</v>
      </c>
      <c r="C26" s="399">
        <v>568</v>
      </c>
    </row>
    <row r="31" spans="2:14" x14ac:dyDescent="0.2">
      <c r="D31" s="214"/>
    </row>
    <row r="44" spans="3:3" x14ac:dyDescent="0.2">
      <c r="C44" s="214"/>
    </row>
    <row r="45" spans="3:3" x14ac:dyDescent="0.2">
      <c r="C45" s="214"/>
    </row>
  </sheetData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6"/>
  <dimension ref="A1:T11"/>
  <sheetViews>
    <sheetView showGridLines="0" workbookViewId="0">
      <selection sqref="A1:T12"/>
    </sheetView>
  </sheetViews>
  <sheetFormatPr defaultRowHeight="12.75" outlineLevelCol="1" x14ac:dyDescent="0.2"/>
  <cols>
    <col min="1" max="1" width="1.7109375" style="5" customWidth="1"/>
    <col min="2" max="2" width="28.28515625" style="5" customWidth="1"/>
    <col min="3" max="9" width="9.140625" style="5" hidden="1" customWidth="1" outlineLevel="1"/>
    <col min="10" max="10" width="9.140625" style="5" customWidth="1" collapsed="1"/>
    <col min="11" max="16" width="9.140625" style="5" customWidth="1"/>
    <col min="17" max="17" width="9.140625" style="173" customWidth="1"/>
    <col min="18" max="19" width="9.140625" style="5" customWidth="1"/>
    <col min="20" max="16384" width="9.140625" style="5"/>
  </cols>
  <sheetData>
    <row r="1" spans="1:20" x14ac:dyDescent="0.2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20" x14ac:dyDescent="0.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367"/>
    </row>
    <row r="3" spans="1:20" x14ac:dyDescent="0.2">
      <c r="A3" s="22"/>
      <c r="B3" s="58" t="s">
        <v>279</v>
      </c>
      <c r="C3" s="22"/>
      <c r="D3" s="22"/>
      <c r="E3" s="22"/>
      <c r="F3" s="22"/>
      <c r="G3" s="22"/>
      <c r="H3" s="22"/>
      <c r="I3" s="26"/>
      <c r="J3" s="22"/>
      <c r="K3" s="22"/>
      <c r="L3" s="22"/>
      <c r="M3" s="22"/>
      <c r="N3" s="22"/>
      <c r="O3" s="22"/>
      <c r="P3" s="22"/>
    </row>
    <row r="4" spans="1:20" x14ac:dyDescent="0.2">
      <c r="A4" s="22"/>
      <c r="B4" s="292" t="s">
        <v>256</v>
      </c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221"/>
      <c r="N4" s="221"/>
      <c r="O4" s="221"/>
      <c r="P4" s="22"/>
    </row>
    <row r="5" spans="1:20" s="133" customFormat="1" ht="19.5" customHeight="1" x14ac:dyDescent="0.2">
      <c r="A5" s="137"/>
      <c r="B5" s="378" t="s">
        <v>249</v>
      </c>
      <c r="C5" s="384">
        <v>1999</v>
      </c>
      <c r="D5" s="384">
        <v>2000</v>
      </c>
      <c r="E5" s="384">
        <v>2001</v>
      </c>
      <c r="F5" s="384">
        <v>2002</v>
      </c>
      <c r="G5" s="384">
        <v>2003</v>
      </c>
      <c r="H5" s="384">
        <v>2004</v>
      </c>
      <c r="I5" s="384">
        <v>2005</v>
      </c>
      <c r="J5" s="384">
        <v>2006</v>
      </c>
      <c r="K5" s="384">
        <v>2007</v>
      </c>
      <c r="L5" s="384">
        <v>2008</v>
      </c>
      <c r="M5" s="384">
        <v>2009</v>
      </c>
      <c r="N5" s="384">
        <v>2010</v>
      </c>
      <c r="O5" s="384">
        <v>2011</v>
      </c>
      <c r="P5" s="384">
        <v>2012</v>
      </c>
      <c r="Q5" s="384">
        <v>2013</v>
      </c>
      <c r="R5" s="384">
        <v>2014</v>
      </c>
      <c r="S5" s="384">
        <v>2015</v>
      </c>
      <c r="T5" s="384">
        <v>2016</v>
      </c>
    </row>
    <row r="6" spans="1:20" ht="13.5" customHeight="1" x14ac:dyDescent="0.2">
      <c r="A6" s="22"/>
      <c r="B6" s="429" t="s">
        <v>281</v>
      </c>
      <c r="C6" s="430">
        <v>987</v>
      </c>
      <c r="D6" s="430">
        <v>1071</v>
      </c>
      <c r="E6" s="430">
        <v>1187</v>
      </c>
      <c r="F6" s="430">
        <v>1091</v>
      </c>
      <c r="G6" s="430">
        <v>1262</v>
      </c>
      <c r="H6" s="430">
        <v>1422</v>
      </c>
      <c r="I6" s="430">
        <v>1058</v>
      </c>
      <c r="J6" s="430">
        <v>968</v>
      </c>
      <c r="K6" s="430">
        <v>1267</v>
      </c>
      <c r="L6" s="430">
        <v>1231</v>
      </c>
      <c r="M6" s="430">
        <v>1367</v>
      </c>
      <c r="N6" s="430">
        <v>1427</v>
      </c>
      <c r="O6" s="430">
        <v>1473</v>
      </c>
      <c r="P6" s="430">
        <v>1431.5</v>
      </c>
      <c r="Q6" s="430">
        <v>1015</v>
      </c>
      <c r="R6" s="430">
        <v>1069</v>
      </c>
      <c r="S6" s="430">
        <v>1113</v>
      </c>
      <c r="T6" s="430">
        <v>1059.9000000000001</v>
      </c>
    </row>
    <row r="7" spans="1:20" ht="12.75" customHeight="1" x14ac:dyDescent="0.2">
      <c r="A7" s="22"/>
      <c r="B7" s="386" t="s">
        <v>261</v>
      </c>
      <c r="C7" s="345">
        <v>29289</v>
      </c>
      <c r="D7" s="345">
        <v>30340</v>
      </c>
      <c r="E7" s="345">
        <v>28256</v>
      </c>
      <c r="F7" s="345">
        <v>20529</v>
      </c>
      <c r="G7" s="345">
        <v>18825</v>
      </c>
      <c r="H7" s="400">
        <v>17492</v>
      </c>
      <c r="I7" s="345">
        <v>18012</v>
      </c>
      <c r="J7" s="345">
        <v>18089</v>
      </c>
      <c r="K7" s="345">
        <v>16267</v>
      </c>
      <c r="L7" s="345">
        <v>16585</v>
      </c>
      <c r="M7" s="345">
        <v>17806</v>
      </c>
      <c r="N7" s="345">
        <v>18024</v>
      </c>
      <c r="O7" s="345">
        <v>17686</v>
      </c>
      <c r="P7" s="345">
        <v>17279.400000000001</v>
      </c>
      <c r="Q7" s="345">
        <v>16835.2</v>
      </c>
      <c r="R7" s="345">
        <v>16387</v>
      </c>
      <c r="S7" s="345">
        <v>17580</v>
      </c>
      <c r="T7" s="345">
        <v>17817.599999999999</v>
      </c>
    </row>
    <row r="8" spans="1:20" x14ac:dyDescent="0.2">
      <c r="A8" s="22"/>
      <c r="B8" s="379" t="s">
        <v>6</v>
      </c>
      <c r="C8" s="304">
        <v>30276</v>
      </c>
      <c r="D8" s="304">
        <v>31411</v>
      </c>
      <c r="E8" s="304">
        <v>29443</v>
      </c>
      <c r="F8" s="304">
        <v>21620</v>
      </c>
      <c r="G8" s="304">
        <v>20087</v>
      </c>
      <c r="H8" s="304">
        <v>18914</v>
      </c>
      <c r="I8" s="304">
        <v>19070</v>
      </c>
      <c r="J8" s="304">
        <v>19057</v>
      </c>
      <c r="K8" s="304">
        <v>17534</v>
      </c>
      <c r="L8" s="304">
        <v>17816</v>
      </c>
      <c r="M8" s="304">
        <v>19173</v>
      </c>
      <c r="N8" s="304">
        <v>19451</v>
      </c>
      <c r="O8" s="304">
        <v>19159</v>
      </c>
      <c r="P8" s="304">
        <v>18710.900000000001</v>
      </c>
      <c r="Q8" s="304">
        <v>17850.2</v>
      </c>
      <c r="R8" s="304">
        <v>17456</v>
      </c>
      <c r="S8" s="304">
        <v>18693</v>
      </c>
      <c r="T8" s="304">
        <v>18877.5</v>
      </c>
    </row>
    <row r="9" spans="1:20" x14ac:dyDescent="0.2">
      <c r="A9" s="22"/>
      <c r="B9" s="424" t="s">
        <v>296</v>
      </c>
      <c r="C9" s="218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218"/>
      <c r="T9" s="218"/>
    </row>
    <row r="10" spans="1:20" x14ac:dyDescent="0.2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</row>
    <row r="11" spans="1:20" x14ac:dyDescent="0.2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</row>
  </sheetData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7"/>
  <dimension ref="A1:U19"/>
  <sheetViews>
    <sheetView showGridLines="0" workbookViewId="0">
      <selection sqref="A1:U18"/>
    </sheetView>
  </sheetViews>
  <sheetFormatPr defaultRowHeight="12.75" outlineLevelCol="1" x14ac:dyDescent="0.2"/>
  <cols>
    <col min="1" max="1" width="2" style="5" customWidth="1"/>
    <col min="2" max="2" width="28.5703125" style="5" customWidth="1"/>
    <col min="3" max="7" width="8" style="5" hidden="1" customWidth="1" outlineLevel="1"/>
    <col min="8" max="8" width="8" style="22" hidden="1" customWidth="1" outlineLevel="1"/>
    <col min="9" max="9" width="8" style="4" hidden="1" customWidth="1" outlineLevel="1"/>
    <col min="10" max="10" width="8" style="5" customWidth="1" collapsed="1"/>
    <col min="11" max="16" width="8" style="5" customWidth="1"/>
    <col min="17" max="17" width="8" style="184" customWidth="1"/>
    <col min="18" max="20" width="8" style="5" customWidth="1"/>
    <col min="21" max="21" width="12.85546875" style="5" customWidth="1"/>
    <col min="22" max="16384" width="9.140625" style="5"/>
  </cols>
  <sheetData>
    <row r="1" spans="1:21" x14ac:dyDescent="0.2">
      <c r="A1" s="22"/>
      <c r="B1" s="22"/>
      <c r="C1" s="22"/>
      <c r="D1" s="22"/>
      <c r="E1" s="22"/>
      <c r="F1" s="22"/>
      <c r="G1" s="22"/>
      <c r="I1" s="36"/>
      <c r="J1" s="22"/>
      <c r="K1" s="22"/>
      <c r="L1" s="22"/>
      <c r="M1" s="22"/>
      <c r="N1" s="22"/>
      <c r="O1" s="22"/>
      <c r="P1" s="22"/>
    </row>
    <row r="2" spans="1:21" ht="13.5" customHeight="1" x14ac:dyDescent="0.2">
      <c r="A2" s="22"/>
      <c r="B2" s="58" t="s">
        <v>255</v>
      </c>
      <c r="C2" s="58"/>
      <c r="D2" s="22"/>
      <c r="E2" s="22"/>
      <c r="F2" s="22"/>
      <c r="G2" s="22"/>
      <c r="I2" s="22"/>
      <c r="J2" s="55"/>
      <c r="K2" s="22"/>
      <c r="L2" s="22"/>
      <c r="M2" s="22"/>
      <c r="N2" s="22"/>
      <c r="O2" s="22"/>
      <c r="P2" s="22"/>
    </row>
    <row r="3" spans="1:21" x14ac:dyDescent="0.2">
      <c r="A3" s="22"/>
      <c r="B3" s="374" t="s">
        <v>252</v>
      </c>
      <c r="C3" s="374"/>
      <c r="D3" s="375"/>
      <c r="E3" s="375"/>
      <c r="F3" s="375"/>
      <c r="G3" s="375"/>
      <c r="H3" s="375"/>
      <c r="I3" s="375"/>
      <c r="J3" s="55"/>
      <c r="K3" s="22"/>
      <c r="L3" s="22"/>
      <c r="M3" s="22"/>
      <c r="N3" s="22"/>
      <c r="O3" s="22"/>
      <c r="P3" s="348"/>
      <c r="Q3" s="347"/>
    </row>
    <row r="4" spans="1:21" ht="25.5" x14ac:dyDescent="0.2">
      <c r="A4" s="22"/>
      <c r="B4" s="284" t="s">
        <v>13</v>
      </c>
      <c r="C4" s="305">
        <v>1999</v>
      </c>
      <c r="D4" s="131">
        <v>2000</v>
      </c>
      <c r="E4" s="131">
        <v>2001</v>
      </c>
      <c r="F4" s="131">
        <v>2002</v>
      </c>
      <c r="G4" s="131">
        <v>2003</v>
      </c>
      <c r="H4" s="131">
        <v>2004</v>
      </c>
      <c r="I4" s="131">
        <v>2005</v>
      </c>
      <c r="J4" s="131">
        <v>2006</v>
      </c>
      <c r="K4" s="131">
        <v>2007</v>
      </c>
      <c r="L4" s="131">
        <v>2008</v>
      </c>
      <c r="M4" s="131">
        <v>2009</v>
      </c>
      <c r="N4" s="131">
        <v>2010</v>
      </c>
      <c r="O4" s="131">
        <v>2011</v>
      </c>
      <c r="P4" s="131">
        <v>2012</v>
      </c>
      <c r="Q4" s="131">
        <v>2013</v>
      </c>
      <c r="R4" s="131">
        <v>2014</v>
      </c>
      <c r="S4" s="131">
        <v>2015</v>
      </c>
      <c r="T4" s="131">
        <v>2016</v>
      </c>
      <c r="U4" s="426" t="s">
        <v>205</v>
      </c>
    </row>
    <row r="5" spans="1:21" ht="13.5" customHeight="1" x14ac:dyDescent="0.2">
      <c r="A5" s="22"/>
      <c r="B5" s="366" t="s">
        <v>259</v>
      </c>
      <c r="C5" s="7">
        <v>6093</v>
      </c>
      <c r="D5" s="331">
        <v>6056</v>
      </c>
      <c r="E5" s="331">
        <v>5954</v>
      </c>
      <c r="F5" s="331">
        <v>5849</v>
      </c>
      <c r="G5" s="322">
        <v>5780</v>
      </c>
      <c r="H5" s="330">
        <v>5688</v>
      </c>
      <c r="I5" s="331">
        <v>5601</v>
      </c>
      <c r="J5" s="331">
        <v>5486.9229999999998</v>
      </c>
      <c r="K5" s="331">
        <v>5407.0169999999998</v>
      </c>
      <c r="L5" s="331">
        <v>5216.6490000000013</v>
      </c>
      <c r="M5" s="331">
        <v>5003.2710000000006</v>
      </c>
      <c r="N5" s="331">
        <v>4730.3430000000008</v>
      </c>
      <c r="O5" s="331">
        <v>4480.3387999999995</v>
      </c>
      <c r="P5" s="331">
        <v>4165.2109999999993</v>
      </c>
      <c r="Q5" s="331">
        <v>3922.799</v>
      </c>
      <c r="R5" s="331">
        <v>3733.5850000000005</v>
      </c>
      <c r="S5" s="331">
        <v>3491.5799999999995</v>
      </c>
      <c r="T5" s="331">
        <v>3104.3050000000003</v>
      </c>
      <c r="U5" s="322">
        <v>823.58300000000008</v>
      </c>
    </row>
    <row r="6" spans="1:21" s="421" customFormat="1" x14ac:dyDescent="0.2">
      <c r="A6" s="425"/>
      <c r="B6" s="74" t="s">
        <v>263</v>
      </c>
      <c r="C6" s="23">
        <v>5890</v>
      </c>
      <c r="D6" s="47">
        <v>5783</v>
      </c>
      <c r="E6" s="47">
        <v>5665</v>
      </c>
      <c r="F6" s="47">
        <v>5581</v>
      </c>
      <c r="G6" s="47">
        <v>5494</v>
      </c>
      <c r="H6" s="285">
        <v>5397</v>
      </c>
      <c r="I6" s="47">
        <v>5198</v>
      </c>
      <c r="J6" s="47">
        <v>4921.9679999999998</v>
      </c>
      <c r="K6" s="47">
        <v>4644.3279999999995</v>
      </c>
      <c r="L6" s="47">
        <v>4338.0650000000005</v>
      </c>
      <c r="M6" s="47">
        <v>3921.6860000000001</v>
      </c>
      <c r="N6" s="47">
        <v>3469.08</v>
      </c>
      <c r="O6" s="47">
        <v>3066.1350000000002</v>
      </c>
      <c r="P6" s="47">
        <v>2643.201</v>
      </c>
      <c r="Q6" s="47">
        <v>2266.2240000000002</v>
      </c>
      <c r="R6" s="47">
        <v>1973.6279999999999</v>
      </c>
      <c r="S6" s="47">
        <v>1671.6789999999999</v>
      </c>
      <c r="T6" s="47">
        <v>1417.51</v>
      </c>
      <c r="U6" s="322">
        <v>460.26799999999997</v>
      </c>
    </row>
    <row r="7" spans="1:21" s="421" customFormat="1" x14ac:dyDescent="0.2">
      <c r="A7" s="425"/>
      <c r="B7" s="74" t="s">
        <v>264</v>
      </c>
      <c r="C7" s="23">
        <v>203</v>
      </c>
      <c r="D7" s="47">
        <v>273</v>
      </c>
      <c r="E7" s="47">
        <v>289</v>
      </c>
      <c r="F7" s="47">
        <v>268</v>
      </c>
      <c r="G7" s="47">
        <v>247</v>
      </c>
      <c r="H7" s="285">
        <v>210</v>
      </c>
      <c r="I7" s="47">
        <v>183</v>
      </c>
      <c r="J7" s="47">
        <v>159.505</v>
      </c>
      <c r="K7" s="47">
        <v>145.99600000000001</v>
      </c>
      <c r="L7" s="47">
        <v>132.66999999999999</v>
      </c>
      <c r="M7" s="47">
        <v>115.129</v>
      </c>
      <c r="N7" s="47">
        <v>104.98399999999999</v>
      </c>
      <c r="O7" s="47">
        <v>100.504</v>
      </c>
      <c r="P7" s="47">
        <v>89.35</v>
      </c>
      <c r="Q7" s="47">
        <v>89.12</v>
      </c>
      <c r="R7" s="47">
        <v>35.64</v>
      </c>
      <c r="S7" s="47">
        <v>22.318999999999999</v>
      </c>
      <c r="T7" s="47">
        <v>17.901</v>
      </c>
      <c r="U7" s="322">
        <v>17.890999999999998</v>
      </c>
    </row>
    <row r="8" spans="1:21" s="421" customFormat="1" x14ac:dyDescent="0.2">
      <c r="A8" s="425"/>
      <c r="B8" s="74" t="s">
        <v>265</v>
      </c>
      <c r="C8" s="306" t="s">
        <v>136</v>
      </c>
      <c r="D8" s="306" t="s">
        <v>136</v>
      </c>
      <c r="E8" s="306" t="s">
        <v>136</v>
      </c>
      <c r="F8" s="47">
        <v>0.53200000000000003</v>
      </c>
      <c r="G8" s="47">
        <v>38</v>
      </c>
      <c r="H8" s="285">
        <v>81</v>
      </c>
      <c r="I8" s="47">
        <v>219</v>
      </c>
      <c r="J8" s="75">
        <v>405.45</v>
      </c>
      <c r="K8" s="75">
        <v>616.69299999999998</v>
      </c>
      <c r="L8" s="75">
        <v>745.91399999999999</v>
      </c>
      <c r="M8" s="75">
        <v>966.4559999999999</v>
      </c>
      <c r="N8" s="75">
        <v>1156.279</v>
      </c>
      <c r="O8" s="75">
        <v>1313.6998000000001</v>
      </c>
      <c r="P8" s="75">
        <v>1432.6599999999999</v>
      </c>
      <c r="Q8" s="75">
        <v>1567.4549999999999</v>
      </c>
      <c r="R8" s="75">
        <v>1724.3169999999998</v>
      </c>
      <c r="S8" s="75">
        <v>1797.5819999999999</v>
      </c>
      <c r="T8" s="75">
        <v>1668.894</v>
      </c>
      <c r="U8" s="322">
        <v>345.42399999999998</v>
      </c>
    </row>
    <row r="9" spans="1:21" x14ac:dyDescent="0.2">
      <c r="A9" s="22"/>
      <c r="B9" s="366" t="s">
        <v>300</v>
      </c>
      <c r="C9" s="7">
        <v>1880</v>
      </c>
      <c r="D9" s="331">
        <v>2248</v>
      </c>
      <c r="E9" s="322">
        <v>2819</v>
      </c>
      <c r="F9" s="322">
        <v>3032</v>
      </c>
      <c r="G9" s="322">
        <v>3243</v>
      </c>
      <c r="H9" s="330">
        <v>3293</v>
      </c>
      <c r="I9" s="322">
        <v>3302</v>
      </c>
      <c r="J9" s="331">
        <v>3595.25</v>
      </c>
      <c r="K9" s="331">
        <v>3958.12</v>
      </c>
      <c r="L9" s="331">
        <v>4270.4480000000003</v>
      </c>
      <c r="M9" s="331">
        <v>5012.6112999999996</v>
      </c>
      <c r="N9" s="331">
        <v>6337.98</v>
      </c>
      <c r="O9" s="331">
        <v>8451.4380000000001</v>
      </c>
      <c r="P9" s="331">
        <v>10182.350999999999</v>
      </c>
      <c r="Q9" s="331">
        <v>11018.949000000001</v>
      </c>
      <c r="R9" s="331">
        <v>11892.544</v>
      </c>
      <c r="S9" s="331">
        <v>12331.775</v>
      </c>
      <c r="T9" s="331">
        <v>13446.727000000001</v>
      </c>
      <c r="U9" s="322">
        <v>3035.7429999999995</v>
      </c>
    </row>
    <row r="10" spans="1:21" x14ac:dyDescent="0.2">
      <c r="A10" s="22"/>
      <c r="B10" s="366" t="s">
        <v>301</v>
      </c>
      <c r="C10" s="2">
        <v>5126</v>
      </c>
      <c r="D10" s="322">
        <v>6372</v>
      </c>
      <c r="E10" s="322">
        <v>7178</v>
      </c>
      <c r="F10" s="322">
        <v>7949</v>
      </c>
      <c r="G10" s="322">
        <v>8801</v>
      </c>
      <c r="H10" s="330">
        <v>8785</v>
      </c>
      <c r="I10" s="322">
        <v>9104</v>
      </c>
      <c r="J10" s="322">
        <v>9606.6610000000001</v>
      </c>
      <c r="K10" s="322">
        <v>10116.851999999999</v>
      </c>
      <c r="L10" s="322">
        <v>10891.66</v>
      </c>
      <c r="M10" s="322">
        <v>11750.105</v>
      </c>
      <c r="N10" s="322">
        <v>12691.618999999999</v>
      </c>
      <c r="O10" s="322">
        <v>13394.91</v>
      </c>
      <c r="P10" s="322">
        <v>13947.534</v>
      </c>
      <c r="Q10" s="322">
        <v>14424.085000000001</v>
      </c>
      <c r="R10" s="322">
        <v>14525.783000000001</v>
      </c>
      <c r="S10" s="322">
        <v>14797.550000000001</v>
      </c>
      <c r="T10" s="322">
        <v>14622.632</v>
      </c>
      <c r="U10" s="322">
        <v>3579.3180000000002</v>
      </c>
    </row>
    <row r="11" spans="1:21" x14ac:dyDescent="0.2">
      <c r="A11" s="22"/>
      <c r="B11" s="74" t="s">
        <v>246</v>
      </c>
      <c r="C11" s="23">
        <v>1983</v>
      </c>
      <c r="D11" s="47">
        <v>2773</v>
      </c>
      <c r="E11" s="47">
        <v>3536</v>
      </c>
      <c r="F11" s="47">
        <v>4309</v>
      </c>
      <c r="G11" s="47">
        <v>5003</v>
      </c>
      <c r="H11" s="285">
        <v>4629</v>
      </c>
      <c r="I11" s="47">
        <v>4638</v>
      </c>
      <c r="J11" s="47">
        <v>4692.7259999999997</v>
      </c>
      <c r="K11" s="47">
        <v>4496.3289999999997</v>
      </c>
      <c r="L11" s="47">
        <v>4406.8789999999999</v>
      </c>
      <c r="M11" s="47">
        <v>4531.6859999999997</v>
      </c>
      <c r="N11" s="47">
        <v>4650.9090000000006</v>
      </c>
      <c r="O11" s="47">
        <v>4544.6239999999998</v>
      </c>
      <c r="P11" s="47">
        <v>4365.2079999999996</v>
      </c>
      <c r="Q11" s="47">
        <v>4478.3230000000003</v>
      </c>
      <c r="R11" s="47">
        <v>4025.6479999999997</v>
      </c>
      <c r="S11" s="47">
        <v>4128.201</v>
      </c>
      <c r="T11" s="47">
        <v>3742.424</v>
      </c>
      <c r="U11" s="432" t="s">
        <v>136</v>
      </c>
    </row>
    <row r="12" spans="1:21" x14ac:dyDescent="0.2">
      <c r="A12" s="22"/>
      <c r="B12" s="74" t="s">
        <v>87</v>
      </c>
      <c r="C12" s="306" t="s">
        <v>136</v>
      </c>
      <c r="D12" s="306" t="s">
        <v>136</v>
      </c>
      <c r="E12" s="306" t="s">
        <v>136</v>
      </c>
      <c r="F12" s="306" t="s">
        <v>136</v>
      </c>
      <c r="G12" s="306" t="s">
        <v>136</v>
      </c>
      <c r="H12" s="306" t="s">
        <v>136</v>
      </c>
      <c r="I12" s="306" t="s">
        <v>136</v>
      </c>
      <c r="J12" s="75">
        <v>1214.0820000000001</v>
      </c>
      <c r="K12" s="75">
        <v>2258.1170000000002</v>
      </c>
      <c r="L12" s="75">
        <v>3826.8440000000001</v>
      </c>
      <c r="M12" s="75">
        <v>5483.4629999999997</v>
      </c>
      <c r="N12" s="75">
        <v>7355.4690000000001</v>
      </c>
      <c r="O12" s="75">
        <v>9363.5750000000007</v>
      </c>
      <c r="P12" s="75">
        <v>10023.638999999999</v>
      </c>
      <c r="Q12" s="75">
        <v>9780.9009999999998</v>
      </c>
      <c r="R12" s="75">
        <v>10975.197</v>
      </c>
      <c r="S12" s="75">
        <v>11360.482</v>
      </c>
      <c r="T12" s="75">
        <v>11518.035</v>
      </c>
      <c r="U12" s="370" t="s">
        <v>136</v>
      </c>
    </row>
    <row r="13" spans="1:21" x14ac:dyDescent="0.2">
      <c r="A13" s="22"/>
      <c r="B13" s="286" t="s">
        <v>262</v>
      </c>
      <c r="C13" s="307" t="s">
        <v>136</v>
      </c>
      <c r="D13" s="307" t="s">
        <v>136</v>
      </c>
      <c r="E13" s="307" t="s">
        <v>136</v>
      </c>
      <c r="F13" s="307" t="s">
        <v>136</v>
      </c>
      <c r="G13" s="307" t="s">
        <v>136</v>
      </c>
      <c r="H13" s="307" t="s">
        <v>136</v>
      </c>
      <c r="I13" s="307" t="s">
        <v>136</v>
      </c>
      <c r="J13" s="307" t="s">
        <v>136</v>
      </c>
      <c r="K13" s="307" t="s">
        <v>136</v>
      </c>
      <c r="L13" s="307" t="s">
        <v>136</v>
      </c>
      <c r="M13" s="307" t="s">
        <v>136</v>
      </c>
      <c r="N13" s="307" t="s">
        <v>136</v>
      </c>
      <c r="O13" s="307" t="s">
        <v>136</v>
      </c>
      <c r="P13" s="80">
        <v>5</v>
      </c>
      <c r="Q13" s="80">
        <v>30</v>
      </c>
      <c r="R13" s="80">
        <v>4077</v>
      </c>
      <c r="S13" s="80">
        <v>6129</v>
      </c>
      <c r="T13" s="80">
        <v>7482</v>
      </c>
      <c r="U13" s="80" t="s">
        <v>136</v>
      </c>
    </row>
    <row r="14" spans="1:21" x14ac:dyDescent="0.2">
      <c r="A14" s="22"/>
      <c r="B14" s="46" t="s">
        <v>304</v>
      </c>
      <c r="C14" s="46"/>
      <c r="D14" s="287"/>
      <c r="E14" s="287"/>
      <c r="F14" s="287"/>
      <c r="G14" s="287"/>
      <c r="H14" s="82"/>
      <c r="I14" s="35"/>
      <c r="J14" s="22"/>
      <c r="K14" s="22"/>
      <c r="L14" s="22"/>
      <c r="M14" s="22"/>
      <c r="N14" s="22"/>
      <c r="O14" s="22"/>
      <c r="P14" s="184"/>
    </row>
    <row r="15" spans="1:21" x14ac:dyDescent="0.2">
      <c r="A15" s="22"/>
      <c r="B15" s="46" t="s">
        <v>298</v>
      </c>
      <c r="C15" s="46"/>
      <c r="D15" s="287"/>
      <c r="E15" s="287"/>
      <c r="F15" s="287"/>
      <c r="G15" s="82"/>
      <c r="H15" s="82"/>
      <c r="I15" s="82"/>
      <c r="J15" s="22"/>
      <c r="K15" s="22"/>
      <c r="L15" s="22"/>
      <c r="M15" s="22"/>
      <c r="N15" s="22"/>
      <c r="O15" s="22"/>
      <c r="P15" s="22"/>
    </row>
    <row r="16" spans="1:21" x14ac:dyDescent="0.2">
      <c r="A16" s="22"/>
      <c r="B16" s="428" t="s">
        <v>299</v>
      </c>
      <c r="C16" s="287"/>
      <c r="D16" s="288"/>
      <c r="E16" s="288"/>
      <c r="F16" s="288"/>
      <c r="G16" s="82"/>
      <c r="H16" s="82"/>
      <c r="I16" s="82"/>
      <c r="J16" s="22"/>
      <c r="K16" s="22"/>
      <c r="L16" s="22"/>
      <c r="M16" s="22"/>
      <c r="N16" s="22"/>
      <c r="O16" s="22"/>
      <c r="P16" s="22"/>
    </row>
    <row r="17" spans="1:17" x14ac:dyDescent="0.2">
      <c r="A17" s="22"/>
      <c r="B17" s="289"/>
      <c r="C17" s="289"/>
      <c r="D17" s="22"/>
      <c r="E17" s="22"/>
      <c r="F17" s="22"/>
      <c r="G17" s="22"/>
      <c r="I17" s="36"/>
      <c r="J17" s="22"/>
      <c r="K17" s="22"/>
      <c r="L17" s="22"/>
      <c r="M17" s="22"/>
      <c r="N17" s="22"/>
      <c r="O17" s="22"/>
      <c r="P17" s="22"/>
    </row>
    <row r="18" spans="1:17" s="149" customFormat="1" x14ac:dyDescent="0.2">
      <c r="H18" s="113"/>
      <c r="I18" s="152"/>
      <c r="Q18" s="113"/>
    </row>
    <row r="19" spans="1:17" s="149" customFormat="1" x14ac:dyDescent="0.2">
      <c r="H19" s="113"/>
      <c r="I19" s="152"/>
      <c r="Q19" s="113"/>
    </row>
  </sheetData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8"/>
  <dimension ref="B1:T12"/>
  <sheetViews>
    <sheetView showGridLines="0" topLeftCell="B1" workbookViewId="0">
      <selection activeCell="B1" sqref="B1:T13"/>
    </sheetView>
  </sheetViews>
  <sheetFormatPr defaultRowHeight="12.75" outlineLevelCol="1" x14ac:dyDescent="0.2"/>
  <cols>
    <col min="1" max="1" width="1.5703125" style="22" customWidth="1"/>
    <col min="2" max="2" width="21.28515625" style="22" customWidth="1"/>
    <col min="3" max="8" width="8.140625" style="22" hidden="1" customWidth="1" outlineLevel="1"/>
    <col min="9" max="9" width="8.140625" style="22" customWidth="1" collapsed="1"/>
    <col min="10" max="19" width="8.140625" style="22" customWidth="1"/>
    <col min="20" max="20" width="12.28515625" style="22" customWidth="1"/>
    <col min="21" max="16384" width="9.140625" style="22"/>
  </cols>
  <sheetData>
    <row r="1" spans="2:20" x14ac:dyDescent="0.2">
      <c r="D1" s="76"/>
      <c r="E1" s="76"/>
      <c r="F1" s="76"/>
      <c r="G1" s="76"/>
      <c r="H1" s="76"/>
      <c r="I1" s="76"/>
    </row>
    <row r="2" spans="2:20" x14ac:dyDescent="0.2">
      <c r="B2" s="94" t="s">
        <v>266</v>
      </c>
      <c r="C2" s="94"/>
      <c r="D2" s="95"/>
      <c r="E2" s="95"/>
      <c r="F2" s="95"/>
      <c r="G2" s="95"/>
      <c r="H2" s="95"/>
      <c r="I2" s="76"/>
    </row>
    <row r="3" spans="2:20" x14ac:dyDescent="0.2">
      <c r="B3" s="45" t="s">
        <v>192</v>
      </c>
      <c r="C3" s="156"/>
      <c r="D3" s="155"/>
      <c r="E3" s="155"/>
      <c r="F3" s="155"/>
      <c r="G3" s="155"/>
      <c r="H3" s="155"/>
      <c r="I3" s="155"/>
      <c r="J3" s="155"/>
      <c r="K3" s="155"/>
      <c r="L3" s="155"/>
      <c r="M3" s="100"/>
    </row>
    <row r="4" spans="2:20" s="137" customFormat="1" ht="28.5" customHeight="1" x14ac:dyDescent="0.2">
      <c r="B4" s="157" t="s">
        <v>9</v>
      </c>
      <c r="C4" s="208">
        <v>2000</v>
      </c>
      <c r="D4" s="208">
        <v>2001</v>
      </c>
      <c r="E4" s="208">
        <v>2002</v>
      </c>
      <c r="F4" s="208">
        <v>2003</v>
      </c>
      <c r="G4" s="208">
        <v>2004</v>
      </c>
      <c r="H4" s="208">
        <v>2005</v>
      </c>
      <c r="I4" s="208">
        <v>2006</v>
      </c>
      <c r="J4" s="208">
        <v>2007</v>
      </c>
      <c r="K4" s="208">
        <v>2008</v>
      </c>
      <c r="L4" s="208">
        <v>2009</v>
      </c>
      <c r="M4" s="308">
        <v>2010</v>
      </c>
      <c r="N4" s="308">
        <v>2011</v>
      </c>
      <c r="O4" s="308">
        <v>2012</v>
      </c>
      <c r="P4" s="308">
        <v>2013</v>
      </c>
      <c r="Q4" s="308">
        <v>2014</v>
      </c>
      <c r="R4" s="308">
        <v>2015</v>
      </c>
      <c r="S4" s="308">
        <v>2016</v>
      </c>
      <c r="T4" s="143" t="s">
        <v>212</v>
      </c>
    </row>
    <row r="5" spans="2:20" x14ac:dyDescent="0.2">
      <c r="B5" s="64" t="s">
        <v>55</v>
      </c>
      <c r="C5" s="96">
        <v>55513.857099999994</v>
      </c>
      <c r="D5" s="323">
        <v>56856.365804000001</v>
      </c>
      <c r="E5" s="323">
        <v>51517.717711635152</v>
      </c>
      <c r="F5" s="323">
        <v>49246.326648872899</v>
      </c>
      <c r="G5" s="323">
        <v>46550.544000000002</v>
      </c>
      <c r="H5" s="323">
        <v>41404.272291999994</v>
      </c>
      <c r="I5" s="323">
        <v>34771.388400000003</v>
      </c>
      <c r="J5" s="323">
        <v>30161.846620000004</v>
      </c>
      <c r="K5" s="323">
        <v>26668.169799999996</v>
      </c>
      <c r="L5" s="323">
        <v>22563.536399999997</v>
      </c>
      <c r="M5" s="323">
        <v>20050.521699999998</v>
      </c>
      <c r="N5" s="323">
        <v>17780.759899999997</v>
      </c>
      <c r="O5" s="323">
        <v>15375.608399999999</v>
      </c>
      <c r="P5" s="323">
        <v>12712.267638994481</v>
      </c>
      <c r="Q5" s="323">
        <v>11545.484400000001</v>
      </c>
      <c r="R5" s="323">
        <v>9754.7628999999997</v>
      </c>
      <c r="S5" s="323">
        <v>8316.996000000001</v>
      </c>
      <c r="T5" s="323">
        <v>5248.0800999999992</v>
      </c>
    </row>
    <row r="6" spans="2:20" x14ac:dyDescent="0.2">
      <c r="B6" s="104" t="s">
        <v>10</v>
      </c>
      <c r="C6" s="97">
        <v>33687</v>
      </c>
      <c r="D6" s="97">
        <v>32439.831999999999</v>
      </c>
      <c r="E6" s="97">
        <v>30417.046657999996</v>
      </c>
      <c r="F6" s="97">
        <v>28938.785923385996</v>
      </c>
      <c r="G6" s="97">
        <v>27737.186000000002</v>
      </c>
      <c r="H6" s="97">
        <v>26847.837399999993</v>
      </c>
      <c r="I6" s="97">
        <v>23775.680000000004</v>
      </c>
      <c r="J6" s="97">
        <v>21606.556250000001</v>
      </c>
      <c r="K6" s="97">
        <v>19448.983999999997</v>
      </c>
      <c r="L6" s="97">
        <v>16622.007399999995</v>
      </c>
      <c r="M6" s="97">
        <v>14369.260799999998</v>
      </c>
      <c r="N6" s="97">
        <v>12507.990899999997</v>
      </c>
      <c r="O6" s="97">
        <v>10621.8714</v>
      </c>
      <c r="P6" s="97">
        <v>8432.8752819361907</v>
      </c>
      <c r="Q6" s="97">
        <v>7328.2637000000013</v>
      </c>
      <c r="R6" s="97">
        <v>5964.5866000000005</v>
      </c>
      <c r="S6" s="97">
        <v>4768.246000000001</v>
      </c>
      <c r="T6" s="97">
        <v>2524.384</v>
      </c>
    </row>
    <row r="7" spans="2:20" x14ac:dyDescent="0.2">
      <c r="B7" s="104" t="s">
        <v>11</v>
      </c>
      <c r="C7" s="97">
        <v>1091</v>
      </c>
      <c r="D7" s="97">
        <v>1136.7719999999999</v>
      </c>
      <c r="E7" s="97">
        <v>1156.284801</v>
      </c>
      <c r="F7" s="97">
        <v>1161.746524877</v>
      </c>
      <c r="G7" s="97">
        <v>1182.8309999999999</v>
      </c>
      <c r="H7" s="97">
        <v>1166.5230300000001</v>
      </c>
      <c r="I7" s="97">
        <v>1056.9170999999999</v>
      </c>
      <c r="J7" s="97">
        <v>1079.4846600000001</v>
      </c>
      <c r="K7" s="97">
        <v>1121.5820000000001</v>
      </c>
      <c r="L7" s="97">
        <v>969.72659999999996</v>
      </c>
      <c r="M7" s="97">
        <v>908.46299999999997</v>
      </c>
      <c r="N7" s="97">
        <v>870.14400000000001</v>
      </c>
      <c r="O7" s="97">
        <v>733.93600000000004</v>
      </c>
      <c r="P7" s="97">
        <v>665.08610380656501</v>
      </c>
      <c r="Q7" s="97">
        <v>597.92439999999999</v>
      </c>
      <c r="R7" s="97">
        <v>450.44549999999998</v>
      </c>
      <c r="S7" s="97">
        <v>400.4248</v>
      </c>
      <c r="T7" s="97">
        <v>253.94499999999999</v>
      </c>
    </row>
    <row r="8" spans="2:20" x14ac:dyDescent="0.2">
      <c r="B8" s="104" t="s">
        <v>12</v>
      </c>
      <c r="C8" s="97">
        <v>2533</v>
      </c>
      <c r="D8" s="97">
        <v>3077.5320000000002</v>
      </c>
      <c r="E8" s="97">
        <v>3259.8922950000001</v>
      </c>
      <c r="F8" s="97">
        <v>3411.1881911433302</v>
      </c>
      <c r="G8" s="97">
        <v>3727.9720000000002</v>
      </c>
      <c r="H8" s="97">
        <v>3707.33</v>
      </c>
      <c r="I8" s="97">
        <v>3728.9823000000001</v>
      </c>
      <c r="J8" s="97">
        <v>3826.4717000000001</v>
      </c>
      <c r="K8" s="97">
        <v>3858.8710000000001</v>
      </c>
      <c r="L8" s="97">
        <v>3725.3883999999998</v>
      </c>
      <c r="M8" s="97">
        <v>3627.0967000000001</v>
      </c>
      <c r="N8" s="97">
        <v>3524.5700999999999</v>
      </c>
      <c r="O8" s="97">
        <v>3336.857</v>
      </c>
      <c r="P8" s="97">
        <v>2978.1931471688599</v>
      </c>
      <c r="Q8" s="97">
        <v>3094.7026999999998</v>
      </c>
      <c r="R8" s="97">
        <v>2897.1873000000001</v>
      </c>
      <c r="S8" s="97">
        <v>2748.5034999999998</v>
      </c>
      <c r="T8" s="97">
        <v>2211.4445999999998</v>
      </c>
    </row>
    <row r="9" spans="2:20" x14ac:dyDescent="0.2">
      <c r="B9" s="98" t="s">
        <v>63</v>
      </c>
      <c r="C9" s="100">
        <v>16430</v>
      </c>
      <c r="D9" s="100">
        <v>18202</v>
      </c>
      <c r="E9" s="100">
        <v>14541</v>
      </c>
      <c r="F9" s="100">
        <v>13222</v>
      </c>
      <c r="G9" s="100">
        <v>11712</v>
      </c>
      <c r="H9" s="100">
        <v>7995</v>
      </c>
      <c r="I9" s="100">
        <v>4645</v>
      </c>
      <c r="J9" s="100">
        <v>2323</v>
      </c>
      <c r="K9" s="100">
        <v>891</v>
      </c>
      <c r="L9" s="100">
        <v>435</v>
      </c>
      <c r="M9" s="100">
        <v>207</v>
      </c>
      <c r="N9" s="100">
        <v>94</v>
      </c>
      <c r="O9" s="100">
        <v>30</v>
      </c>
      <c r="P9" s="100">
        <v>15.4</v>
      </c>
      <c r="Q9" s="100">
        <v>10</v>
      </c>
      <c r="R9" s="100" t="s">
        <v>136</v>
      </c>
      <c r="S9" s="100" t="s">
        <v>136</v>
      </c>
      <c r="T9" s="99" t="s">
        <v>136</v>
      </c>
    </row>
    <row r="10" spans="2:20" x14ac:dyDescent="0.2">
      <c r="B10" s="154" t="s">
        <v>86</v>
      </c>
      <c r="C10" s="155">
        <v>1773</v>
      </c>
      <c r="D10" s="155">
        <v>2000.2298040000001</v>
      </c>
      <c r="E10" s="155">
        <v>2143.493957635153</v>
      </c>
      <c r="F10" s="155">
        <v>2512.6060094665731</v>
      </c>
      <c r="G10" s="155">
        <v>2190.5550000000003</v>
      </c>
      <c r="H10" s="155">
        <v>1687.581862</v>
      </c>
      <c r="I10" s="155">
        <v>1564.8089999999997</v>
      </c>
      <c r="J10" s="155">
        <v>1326.33401</v>
      </c>
      <c r="K10" s="155">
        <v>1347.7328</v>
      </c>
      <c r="L10" s="155">
        <v>811.41399999999999</v>
      </c>
      <c r="M10" s="155">
        <v>938.70119999999997</v>
      </c>
      <c r="N10" s="155">
        <v>784.05489999999998</v>
      </c>
      <c r="O10" s="155">
        <v>652.94399999999996</v>
      </c>
      <c r="P10" s="155">
        <v>620.71310608286501</v>
      </c>
      <c r="Q10" s="155">
        <v>514.59360000000004</v>
      </c>
      <c r="R10" s="155">
        <v>442.54349999999999</v>
      </c>
      <c r="S10" s="155">
        <v>399.82170000000002</v>
      </c>
      <c r="T10" s="155">
        <v>258.30650000000003</v>
      </c>
    </row>
    <row r="11" spans="2:20" x14ac:dyDescent="0.2">
      <c r="D11" s="55"/>
      <c r="E11" s="55"/>
      <c r="F11" s="55"/>
      <c r="G11" s="55"/>
      <c r="H11" s="55"/>
    </row>
    <row r="12" spans="2:20" x14ac:dyDescent="0.2">
      <c r="I12" s="55"/>
      <c r="J12" s="55"/>
      <c r="K12" s="55"/>
      <c r="L12" s="55"/>
      <c r="M12" s="55"/>
      <c r="N12" s="55"/>
      <c r="O12" s="55"/>
      <c r="P12" s="55"/>
      <c r="Q12" s="55"/>
      <c r="R12" s="55"/>
    </row>
  </sheetData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0"/>
  <dimension ref="B1:U13"/>
  <sheetViews>
    <sheetView showGridLines="0" workbookViewId="0">
      <selection sqref="A1:U12"/>
    </sheetView>
  </sheetViews>
  <sheetFormatPr defaultRowHeight="12.75" outlineLevelCol="1" x14ac:dyDescent="0.2"/>
  <cols>
    <col min="1" max="1" width="1.42578125" style="22" customWidth="1"/>
    <col min="2" max="2" width="25.5703125" style="22" customWidth="1"/>
    <col min="3" max="9" width="7.7109375" style="22" hidden="1" customWidth="1" outlineLevel="1"/>
    <col min="10" max="10" width="7.7109375" style="22" customWidth="1" collapsed="1"/>
    <col min="11" max="20" width="7.7109375" style="22" customWidth="1"/>
    <col min="21" max="21" width="12.7109375" style="22" customWidth="1"/>
    <col min="22" max="16384" width="9.140625" style="22"/>
  </cols>
  <sheetData>
    <row r="1" spans="2:21" x14ac:dyDescent="0.2">
      <c r="B1" s="104"/>
      <c r="C1" s="104"/>
      <c r="D1" s="99"/>
      <c r="E1" s="97"/>
      <c r="F1" s="97"/>
      <c r="G1" s="97"/>
      <c r="H1" s="97"/>
    </row>
    <row r="2" spans="2:21" x14ac:dyDescent="0.2">
      <c r="B2" s="94" t="s">
        <v>193</v>
      </c>
      <c r="C2" s="94"/>
      <c r="D2" s="95"/>
      <c r="E2" s="95"/>
      <c r="F2" s="95"/>
      <c r="G2" s="95"/>
      <c r="H2" s="95"/>
    </row>
    <row r="3" spans="2:21" x14ac:dyDescent="0.2">
      <c r="B3" s="35" t="s">
        <v>194</v>
      </c>
      <c r="C3" s="35"/>
      <c r="D3" s="36"/>
      <c r="E3" s="36"/>
      <c r="F3" s="36"/>
      <c r="G3" s="36"/>
      <c r="H3" s="36"/>
    </row>
    <row r="4" spans="2:21" ht="24.75" customHeight="1" x14ac:dyDescent="0.2">
      <c r="B4" s="102" t="s">
        <v>9</v>
      </c>
      <c r="C4" s="103">
        <v>1999</v>
      </c>
      <c r="D4" s="103">
        <v>2000</v>
      </c>
      <c r="E4" s="103">
        <v>2001</v>
      </c>
      <c r="F4" s="103">
        <v>2002</v>
      </c>
      <c r="G4" s="103">
        <v>2003</v>
      </c>
      <c r="H4" s="103">
        <v>2004</v>
      </c>
      <c r="I4" s="103">
        <v>2005</v>
      </c>
      <c r="J4" s="103">
        <v>2006</v>
      </c>
      <c r="K4" s="103">
        <v>2007</v>
      </c>
      <c r="L4" s="103">
        <v>2008</v>
      </c>
      <c r="M4" s="103">
        <v>2009</v>
      </c>
      <c r="N4" s="103">
        <v>2010</v>
      </c>
      <c r="O4" s="103">
        <v>2011</v>
      </c>
      <c r="P4" s="103">
        <v>2012</v>
      </c>
      <c r="Q4" s="103">
        <v>2013</v>
      </c>
      <c r="R4" s="103">
        <v>2014</v>
      </c>
      <c r="S4" s="103">
        <v>2015</v>
      </c>
      <c r="T4" s="103">
        <v>2016</v>
      </c>
      <c r="U4" s="143" t="s">
        <v>212</v>
      </c>
    </row>
    <row r="5" spans="2:21" x14ac:dyDescent="0.2">
      <c r="B5" s="101" t="s">
        <v>52</v>
      </c>
      <c r="C5" s="324">
        <v>3988</v>
      </c>
      <c r="D5" s="324">
        <v>5021</v>
      </c>
      <c r="E5" s="324">
        <v>5528.683</v>
      </c>
      <c r="F5" s="324">
        <v>6282.737839054329</v>
      </c>
      <c r="G5" s="324">
        <v>6738.6269999999995</v>
      </c>
      <c r="H5" s="324">
        <v>7618.8279999999995</v>
      </c>
      <c r="I5" s="324">
        <v>9923.6239999999998</v>
      </c>
      <c r="J5" s="324">
        <v>12641.987999999999</v>
      </c>
      <c r="K5" s="324">
        <v>15631.018</v>
      </c>
      <c r="L5" s="324">
        <v>18077.804</v>
      </c>
      <c r="M5" s="324">
        <v>19896.783845999998</v>
      </c>
      <c r="N5" s="324">
        <v>22228.861000000001</v>
      </c>
      <c r="O5" s="324">
        <v>23301.624</v>
      </c>
      <c r="P5" s="324">
        <v>24479.115000000002</v>
      </c>
      <c r="Q5" s="324">
        <v>25519.2572</v>
      </c>
      <c r="R5" s="324">
        <v>26637.15</v>
      </c>
      <c r="S5" s="324">
        <v>29675.337399999997</v>
      </c>
      <c r="T5" s="324">
        <v>31704.924599999998</v>
      </c>
      <c r="U5" s="100">
        <v>9149.0215999999982</v>
      </c>
    </row>
    <row r="6" spans="2:21" x14ac:dyDescent="0.2">
      <c r="B6" s="98" t="s">
        <v>38</v>
      </c>
      <c r="C6" s="99" t="s">
        <v>136</v>
      </c>
      <c r="D6" s="99" t="s">
        <v>5</v>
      </c>
      <c r="E6" s="100">
        <v>2732.6860000000001</v>
      </c>
      <c r="F6" s="100">
        <v>3290.8922927009698</v>
      </c>
      <c r="G6" s="100">
        <v>4058.569</v>
      </c>
      <c r="H6" s="100">
        <v>4584.9143999999997</v>
      </c>
      <c r="I6" s="100">
        <v>6737.7479999999996</v>
      </c>
      <c r="J6" s="100">
        <v>9127.3529999999992</v>
      </c>
      <c r="K6" s="100">
        <v>11505.739</v>
      </c>
      <c r="L6" s="100">
        <v>13266.05</v>
      </c>
      <c r="M6" s="100">
        <v>14517.350973000001</v>
      </c>
      <c r="N6" s="100">
        <v>16226.665999999999</v>
      </c>
      <c r="O6" s="100">
        <v>16710.420999999998</v>
      </c>
      <c r="P6" s="100">
        <v>17378.236000000001</v>
      </c>
      <c r="Q6" s="100">
        <v>18246.4643</v>
      </c>
      <c r="R6" s="100">
        <v>19299.215899999999</v>
      </c>
      <c r="S6" s="100">
        <v>21946.994299999998</v>
      </c>
      <c r="T6" s="100">
        <v>23734.802</v>
      </c>
      <c r="U6" s="100">
        <v>5926.8609999999999</v>
      </c>
    </row>
    <row r="7" spans="2:21" x14ac:dyDescent="0.2">
      <c r="B7" s="98" t="s">
        <v>39</v>
      </c>
      <c r="C7" s="99" t="s">
        <v>136</v>
      </c>
      <c r="D7" s="99" t="s">
        <v>5</v>
      </c>
      <c r="E7" s="100">
        <v>2573.0990000000002</v>
      </c>
      <c r="F7" s="100">
        <v>2784.8195463533598</v>
      </c>
      <c r="G7" s="100">
        <v>2468.0720000000001</v>
      </c>
      <c r="H7" s="100">
        <v>2817.1368000000002</v>
      </c>
      <c r="I7" s="100">
        <v>2965.2379999999998</v>
      </c>
      <c r="J7" s="100">
        <v>3165.627</v>
      </c>
      <c r="K7" s="100">
        <v>3613.538</v>
      </c>
      <c r="L7" s="100">
        <v>4241.4620000000004</v>
      </c>
      <c r="M7" s="100">
        <v>4687.3264230000004</v>
      </c>
      <c r="N7" s="100">
        <v>5260.8310000000001</v>
      </c>
      <c r="O7" s="100">
        <v>5785.1480000000001</v>
      </c>
      <c r="P7" s="100">
        <v>6286.6959999999999</v>
      </c>
      <c r="Q7" s="100">
        <v>6411.9193000000005</v>
      </c>
      <c r="R7" s="100">
        <v>6480.1135999999997</v>
      </c>
      <c r="S7" s="100">
        <v>7002.4821999999995</v>
      </c>
      <c r="T7" s="100">
        <v>7197.86</v>
      </c>
      <c r="U7" s="100">
        <v>3052.5070000000001</v>
      </c>
    </row>
    <row r="8" spans="2:21" s="36" customFormat="1" x14ac:dyDescent="0.2">
      <c r="B8" s="98" t="s">
        <v>11</v>
      </c>
      <c r="C8" s="99" t="s">
        <v>136</v>
      </c>
      <c r="D8" s="99" t="s">
        <v>5</v>
      </c>
      <c r="E8" s="100">
        <v>222.898</v>
      </c>
      <c r="F8" s="100">
        <v>207.02600000000001</v>
      </c>
      <c r="G8" s="100">
        <v>211.98599999999999</v>
      </c>
      <c r="H8" s="100">
        <v>216.77680000000001</v>
      </c>
      <c r="I8" s="100">
        <v>220.63800000000001</v>
      </c>
      <c r="J8" s="100">
        <v>349.00799999999998</v>
      </c>
      <c r="K8" s="100">
        <v>511.74099999999999</v>
      </c>
      <c r="L8" s="100">
        <v>570.29200000000003</v>
      </c>
      <c r="M8" s="100">
        <v>692.10645</v>
      </c>
      <c r="N8" s="100">
        <v>741.36400000000003</v>
      </c>
      <c r="O8" s="100">
        <v>806.05499999999995</v>
      </c>
      <c r="P8" s="100">
        <v>814.18299999999999</v>
      </c>
      <c r="Q8" s="100">
        <v>860.87360000000001</v>
      </c>
      <c r="R8" s="100">
        <v>857.82050000000004</v>
      </c>
      <c r="S8" s="100">
        <v>725.86090000000002</v>
      </c>
      <c r="T8" s="100">
        <v>772.26260000000002</v>
      </c>
      <c r="U8" s="155">
        <v>169.65360000000001</v>
      </c>
    </row>
    <row r="9" spans="2:21" ht="15" customHeight="1" x14ac:dyDescent="0.2">
      <c r="B9" s="132" t="s">
        <v>46</v>
      </c>
      <c r="C9" s="316" t="s">
        <v>136</v>
      </c>
      <c r="D9" s="325">
        <v>788</v>
      </c>
      <c r="E9" s="325">
        <v>770.24617386939451</v>
      </c>
      <c r="F9" s="325">
        <v>790.42883705545228</v>
      </c>
      <c r="G9" s="325">
        <v>765.64292000718979</v>
      </c>
      <c r="H9" s="325">
        <v>867.29999171270958</v>
      </c>
      <c r="I9" s="325">
        <v>1090.0882681999954</v>
      </c>
      <c r="J9" s="325">
        <v>1315.960665209275</v>
      </c>
      <c r="K9" s="325">
        <v>1545.0476096714672</v>
      </c>
      <c r="L9" s="325">
        <v>1659.7840916811579</v>
      </c>
      <c r="M9" s="325">
        <v>1693.3281741737626</v>
      </c>
      <c r="N9" s="325">
        <v>1751.4598413330878</v>
      </c>
      <c r="O9" s="325">
        <v>1739.5879479593368</v>
      </c>
      <c r="P9" s="325">
        <v>1755.0855226450783</v>
      </c>
      <c r="Q9" s="325">
        <v>1769.2115097768765</v>
      </c>
      <c r="R9" s="325">
        <v>1833.7841065090947</v>
      </c>
      <c r="S9" s="325">
        <v>2005.4223435636302</v>
      </c>
      <c r="T9" s="325">
        <v>2168.2091568740839</v>
      </c>
      <c r="U9" s="335">
        <v>2556.0795659955324</v>
      </c>
    </row>
    <row r="11" spans="2:21" x14ac:dyDescent="0.2">
      <c r="D11" s="109"/>
      <c r="E11" s="109"/>
      <c r="F11" s="109"/>
      <c r="G11" s="109"/>
      <c r="H11" s="109"/>
      <c r="I11" s="109"/>
    </row>
    <row r="12" spans="2:21" x14ac:dyDescent="0.2">
      <c r="I12" s="109"/>
    </row>
    <row r="13" spans="2:21" x14ac:dyDescent="0.2">
      <c r="I13" s="109"/>
    </row>
  </sheetData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B17958D887868449E05588653592336" ma:contentTypeVersion="29" ma:contentTypeDescription="Skapa ett nytt dokument." ma:contentTypeScope="" ma:versionID="39503e1b84b7a9427a4b35649ce07859">
  <xsd:schema xmlns:xsd="http://www.w3.org/2001/XMLSchema" xmlns:p="http://schemas.microsoft.com/office/2006/metadata/properties" xmlns:ns2="e20e9a12-134d-4c18-96b1-e8de632d2a05" xmlns:ns3="3a871e63-8b15-4b36-98e5-e082fe448004" targetNamespace="http://schemas.microsoft.com/office/2006/metadata/properties" ma:root="true" ma:fieldsID="07ce1e632136cae6e34fca9a90716456" ns2:_="" ns3:_="">
    <xsd:import namespace="e20e9a12-134d-4c18-96b1-e8de632d2a05"/>
    <xsd:import namespace="3a871e63-8b15-4b36-98e5-e082fe448004"/>
    <xsd:element name="properties">
      <xsd:complexType>
        <xsd:sequence>
          <xsd:element name="documentManagement">
            <xsd:complexType>
              <xsd:all>
                <xsd:element ref="ns2:Year" minOccurs="0"/>
                <xsd:element ref="ns2:PublishDate"/>
                <xsd:element ref="ns2:ISSN" minOccurs="0"/>
                <xsd:element ref="ns2:AuthorName" minOccurs="0"/>
                <xsd:element ref="ns2:AuthorTelephone" minOccurs="0"/>
                <xsd:element ref="ns2:AuthorEmail" minOccurs="0"/>
                <xsd:element ref="ns2:Producer" minOccurs="0"/>
                <xsd:element ref="ns3:RelatedDocuments" minOccurs="0"/>
                <xsd:element ref="ns2:OfficialStatistics" minOccurs="0"/>
                <xsd:element ref="ns2:Tags" minOccurs="0"/>
                <xsd:element ref="ns2:DocumentType" minOccurs="0"/>
                <xsd:element ref="ns2:StatisticsArea" minOccurs="0"/>
                <xsd:element ref="ns2:TrafficArea" minOccurs="0"/>
                <xsd:element ref="ns2:TitleSV" minOccurs="0"/>
                <xsd:element ref="ns2:TitleEN" minOccurs="0"/>
                <xsd:element ref="ns3:ShowOnWeb" minOccurs="0"/>
                <xsd:element ref="ns3:DescriptionSV" minOccurs="0"/>
                <xsd:element ref="ns3:DescriptionEN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e20e9a12-134d-4c18-96b1-e8de632d2a05" elementFormDefault="qualified">
    <xsd:import namespace="http://schemas.microsoft.com/office/2006/documentManagement/types"/>
    <xsd:element name="Year" ma:index="2" nillable="true" ma:displayName="År" ma:decimals="0" ma:default="" ma:internalName="Year" ma:percentage="FALSE">
      <xsd:simpleType>
        <xsd:restriction base="dms:Number">
          <xsd:minInclusive value="0"/>
        </xsd:restriction>
      </xsd:simpleType>
    </xsd:element>
    <xsd:element name="PublishDate" ma:index="3" ma:displayName="Publiceringsdatum" ma:default="" ma:format="DateOnly" ma:internalName="PublishDate">
      <xsd:simpleType>
        <xsd:restriction base="dms:DateTime"/>
      </xsd:simpleType>
    </xsd:element>
    <xsd:element name="ISSN" ma:index="4" nillable="true" ma:displayName="Diarienummer" ma:default="" ma:internalName="ISSN">
      <xsd:simpleType>
        <xsd:restriction base="dms:Text">
          <xsd:maxLength value="255"/>
        </xsd:restriction>
      </xsd:simpleType>
    </xsd:element>
    <xsd:element name="AuthorName" ma:index="5" nillable="true" ma:displayName="Projektledarens namn" ma:default="" ma:internalName="AuthorName">
      <xsd:simpleType>
        <xsd:restriction base="dms:Text">
          <xsd:maxLength value="255"/>
        </xsd:restriction>
      </xsd:simpleType>
    </xsd:element>
    <xsd:element name="AuthorTelephone" ma:index="6" nillable="true" ma:displayName="Projektledarens telefonnummer" ma:default="" ma:internalName="AuthorTelephone">
      <xsd:simpleType>
        <xsd:restriction base="dms:Text">
          <xsd:maxLength value="255"/>
        </xsd:restriction>
      </xsd:simpleType>
    </xsd:element>
    <xsd:element name="AuthorEmail" ma:index="7" nillable="true" ma:displayName="Projektledarens e-postadress" ma:default="" ma:internalName="AuthorEmail">
      <xsd:simpleType>
        <xsd:restriction base="dms:Text">
          <xsd:maxLength value="255"/>
        </xsd:restriction>
      </xsd:simpleType>
    </xsd:element>
    <xsd:element name="Producer" ma:index="8" nillable="true" ma:displayName="Producent" ma:default="" ma:internalName="Producer">
      <xsd:simpleType>
        <xsd:restriction base="dms:Text">
          <xsd:maxLength value="255"/>
        </xsd:restriction>
      </xsd:simpleType>
    </xsd:element>
    <xsd:element name="OfficialStatistics" ma:index="10" nillable="true" ma:displayName="Officiell statistik" ma:default="0" ma:internalName="OfficialStatistics">
      <xsd:simpleType>
        <xsd:restriction base="dms:Boolean"/>
      </xsd:simpleType>
    </xsd:element>
    <xsd:element name="Tags" ma:index="11" nillable="true" ma:displayName="Taggar" ma:default="" ma:description="Kommaseparerad lista med taggord/nyckelord." ma:internalName="Tags">
      <xsd:simpleType>
        <xsd:restriction base="dms:Note"/>
      </xsd:simpleType>
    </xsd:element>
    <xsd:element name="DocumentType" ma:index="12" nillable="true" ma:displayName="Dokumenttyp" ma:list="{27b568ba-3b91-422a-b574-be838edd1b92}" ma:internalName="DocumentType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tatisticsArea" ma:index="13" nillable="true" ma:displayName="Statistikområde" ma:list="{2281a830-06d7-4700-9f0c-297b70d416a7}" ma:internalName="StatisticsArea" ma:readOnly="false" ma:showField="Title">
      <xsd:simpleType>
        <xsd:restriction base="dms:Lookup"/>
      </xsd:simpleType>
    </xsd:element>
    <xsd:element name="TrafficArea" ma:index="14" nillable="true" ma:displayName="Trafikområde" ma:list="{99fb2d7b-9aaa-4e28-a419-b237f170687f}" ma:internalName="TrafficArea" ma:readOnly="false" ma:showField="Title">
      <xsd:simpleType>
        <xsd:restriction base="dms:Lookup"/>
      </xsd:simpleType>
    </xsd:element>
    <xsd:element name="TitleSV" ma:index="15" nillable="true" ma:displayName="Svensk titel" ma:default="" ma:internalName="TitleSV">
      <xsd:simpleType>
        <xsd:restriction base="dms:Text">
          <xsd:maxLength value="255"/>
        </xsd:restriction>
      </xsd:simpleType>
    </xsd:element>
    <xsd:element name="TitleEN" ma:index="16" nillable="true" ma:displayName="Engelsk titel" ma:default="" ma:internalName="TitleEN">
      <xsd:simpleType>
        <xsd:restriction base="dms:Text">
          <xsd:maxLength value="255"/>
        </xsd:restriction>
      </xsd:simpleType>
    </xsd:element>
  </xsd:schema>
  <xsd:schema xmlns:xsd="http://www.w3.org/2001/XMLSchema" xmlns:dms="http://schemas.microsoft.com/office/2006/documentManagement/types" targetNamespace="3a871e63-8b15-4b36-98e5-e082fe448004" elementFormDefault="qualified">
    <xsd:import namespace="http://schemas.microsoft.com/office/2006/documentManagement/types"/>
    <xsd:element name="RelatedDocuments" ma:index="9" nillable="true" ma:displayName="Relaterade Dokument" ma:list="{3a871e63-8b15-4b36-98e5-e082fe448004}" ma:internalName="RelatedDocuments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owOnWeb" ma:index="23" nillable="true" ma:displayName="Visa på webb" ma:default="1" ma:internalName="ShowOnWeb">
      <xsd:simpleType>
        <xsd:restriction base="dms:Boolean"/>
      </xsd:simpleType>
    </xsd:element>
    <xsd:element name="DescriptionSV" ma:index="24" nillable="true" ma:displayName="Svensk beskrivning" ma:default="" ma:description="Svensk beskrivning av dokumentet." ma:internalName="DescriptionSV">
      <xsd:simpleType>
        <xsd:restriction base="dms:Note"/>
      </xsd:simpleType>
    </xsd:element>
    <xsd:element name="DescriptionEN" ma:index="25" nillable="true" ma:displayName="Engelsk beskrivning" ma:default="" ma:description="Engelsk beskrivning av dokumentet." ma:internalName="DescriptionEN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9" ma:displayName="Innehållstyp" ma:readOnly="true"/>
        <xsd:element ref="dc:title" minOccurs="0" maxOccurs="1" ma:index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Date xmlns="e20e9a12-134d-4c18-96b1-e8de632d2a05">2011-06-15T22:00:00+00:00</PublishDate>
    <TitleSV xmlns="e20e9a12-134d-4c18-96b1-e8de632d2a05">Televerksamhet 2010</TitleSV>
    <AuthorEmail xmlns="e20e9a12-134d-4c18-96b1-e8de632d2a05">andreas.holmstrom@trafa.se</AuthorEmail>
    <AuthorName xmlns="e20e9a12-134d-4c18-96b1-e8de632d2a05">Andreas Holmström</AuthorName>
    <AuthorTelephone xmlns="e20e9a12-134d-4c18-96b1-e8de632d2a05">010-414 42 13</AuthorTelephone>
    <Year xmlns="e20e9a12-134d-4c18-96b1-e8de632d2a05">2010</Year>
    <ISSN xmlns="e20e9a12-134d-4c18-96b1-e8de632d2a05" xsi:nil="true"/>
    <DescriptionSV xmlns="3a871e63-8b15-4b36-98e5-e082fe448004" xsi:nil="true"/>
    <DescriptionEN xmlns="3a871e63-8b15-4b36-98e5-e082fe448004" xsi:nil="true"/>
    <Producer xmlns="e20e9a12-134d-4c18-96b1-e8de632d2a05">Statistiska centralbyrån</Producer>
    <OfficialStatistics xmlns="e20e9a12-134d-4c18-96b1-e8de632d2a05">true</OfficialStatistics>
    <Tags xmlns="e20e9a12-134d-4c18-96b1-e8de632d2a05" xsi:nil="true"/>
    <TrafficArea xmlns="e20e9a12-134d-4c18-96b1-e8de632d2a05" xsi:nil="true"/>
    <RelatedDocuments xmlns="3a871e63-8b15-4b36-98e5-e082fe448004"/>
    <TitleEN xmlns="e20e9a12-134d-4c18-96b1-e8de632d2a05">Tele Communications</TitleEN>
    <ShowOnWeb xmlns="3a871e63-8b15-4b36-98e5-e082fe448004">true</ShowOnWeb>
    <DocumentType xmlns="e20e9a12-134d-4c18-96b1-e8de632d2a05">
      <Value>5</Value>
    </DocumentType>
    <StatisticsArea xmlns="e20e9a12-134d-4c18-96b1-e8de632d2a05">9</StatisticsArea>
  </documentManagement>
</p:properties>
</file>

<file path=customXml/itemProps1.xml><?xml version="1.0" encoding="utf-8"?>
<ds:datastoreItem xmlns:ds="http://schemas.openxmlformats.org/officeDocument/2006/customXml" ds:itemID="{E53C98EA-ECF7-4BA4-98A2-0151C3885A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0e9a12-134d-4c18-96b1-e8de632d2a05"/>
    <ds:schemaRef ds:uri="3a871e63-8b15-4b36-98e5-e082fe448004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37841FD3-D3A3-43E4-B031-F7E4F2868C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EB026D-4F5F-4067-B68A-42C62AF67FC2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42FB79B8-FB41-43CE-B719-6CAEC4B3F051}">
  <ds:schemaRefs>
    <ds:schemaRef ds:uri="http://schemas.microsoft.com/office/2006/metadata/properties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3a871e63-8b15-4b36-98e5-e082fe448004"/>
    <ds:schemaRef ds:uri="e20e9a12-134d-4c18-96b1-e8de632d2a05"/>
    <ds:schemaRef ds:uri="http://www.w3.org/XML/1998/namespace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27</vt:i4>
      </vt:variant>
      <vt:variant>
        <vt:lpstr>Namngivna områden</vt:lpstr>
      </vt:variant>
      <vt:variant>
        <vt:i4>25</vt:i4>
      </vt:variant>
    </vt:vector>
  </HeadingPairs>
  <TitlesOfParts>
    <vt:vector size="52" baseType="lpstr">
      <vt:lpstr>Titel</vt:lpstr>
      <vt:lpstr>Förord</vt:lpstr>
      <vt:lpstr>Innehåll_Content</vt:lpstr>
      <vt:lpstr>Teckenförklaring</vt:lpstr>
      <vt:lpstr>Tabell 2.1</vt:lpstr>
      <vt:lpstr>Tabell 2.2</vt:lpstr>
      <vt:lpstr>Tabell 2.3 </vt:lpstr>
      <vt:lpstr>Tabell 2.4</vt:lpstr>
      <vt:lpstr>Tabell 2.5</vt:lpstr>
      <vt:lpstr>Tabell 2.6</vt:lpstr>
      <vt:lpstr>Tabell 2.7</vt:lpstr>
      <vt:lpstr>Tabell 2.8</vt:lpstr>
      <vt:lpstr>Tabell 2.9</vt:lpstr>
      <vt:lpstr>Tabell 2.10</vt:lpstr>
      <vt:lpstr>Tabell 2.11</vt:lpstr>
      <vt:lpstr>Tabell 3.1 </vt:lpstr>
      <vt:lpstr>Tabell 4.1</vt:lpstr>
      <vt:lpstr>Tabell 4.2</vt:lpstr>
      <vt:lpstr>Tabell 4.3</vt:lpstr>
      <vt:lpstr>Tabell 4.4</vt:lpstr>
      <vt:lpstr>Tabell 5.3</vt:lpstr>
      <vt:lpstr>Tabell 6.1</vt:lpstr>
      <vt:lpstr>Tabell 6.3</vt:lpstr>
      <vt:lpstr>Tabell 6.4 </vt:lpstr>
      <vt:lpstr>Tabell 7.1</vt:lpstr>
      <vt:lpstr>Tabell 7.2</vt:lpstr>
      <vt:lpstr>Tabell 7.3</vt:lpstr>
      <vt:lpstr>Förord!Utskriftsområde</vt:lpstr>
      <vt:lpstr>Innehåll_Content!Utskriftsområde</vt:lpstr>
      <vt:lpstr>'Tabell 2.1'!Utskriftsområde</vt:lpstr>
      <vt:lpstr>'Tabell 2.10'!Utskriftsområde</vt:lpstr>
      <vt:lpstr>'Tabell 2.11'!Utskriftsområde</vt:lpstr>
      <vt:lpstr>'Tabell 2.2'!Utskriftsområde</vt:lpstr>
      <vt:lpstr>'Tabell 2.3 '!Utskriftsområde</vt:lpstr>
      <vt:lpstr>'Tabell 2.4'!Utskriftsområde</vt:lpstr>
      <vt:lpstr>'Tabell 2.5'!Utskriftsområde</vt:lpstr>
      <vt:lpstr>'Tabell 2.6'!Utskriftsområde</vt:lpstr>
      <vt:lpstr>'Tabell 2.7'!Utskriftsområde</vt:lpstr>
      <vt:lpstr>'Tabell 2.8'!Utskriftsområde</vt:lpstr>
      <vt:lpstr>'Tabell 2.9'!Utskriftsområde</vt:lpstr>
      <vt:lpstr>'Tabell 3.1 '!Utskriftsområde</vt:lpstr>
      <vt:lpstr>'Tabell 4.1'!Utskriftsområde</vt:lpstr>
      <vt:lpstr>'Tabell 4.2'!Utskriftsområde</vt:lpstr>
      <vt:lpstr>'Tabell 4.3'!Utskriftsområde</vt:lpstr>
      <vt:lpstr>'Tabell 4.4'!Utskriftsområde</vt:lpstr>
      <vt:lpstr>'Tabell 5.3'!Utskriftsområde</vt:lpstr>
      <vt:lpstr>'Tabell 6.1'!Utskriftsområde</vt:lpstr>
      <vt:lpstr>'Tabell 6.3'!Utskriftsområde</vt:lpstr>
      <vt:lpstr>'Tabell 6.4 '!Utskriftsområde</vt:lpstr>
      <vt:lpstr>'Tabell 7.1'!Utskriftsområde</vt:lpstr>
      <vt:lpstr>'Tabell 7.2'!Utskriftsområde</vt:lpstr>
      <vt:lpstr>'Tabell 7.3'!Utskriftsområde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Televerksamhet 2010</dc:title>
  <dc:creator>Staffan tellander</dc:creator>
  <cp:lastModifiedBy>Andreas Holmström</cp:lastModifiedBy>
  <cp:lastPrinted>2017-06-18T16:01:53Z</cp:lastPrinted>
  <dcterms:created xsi:type="dcterms:W3CDTF">2000-10-23T12:19:58Z</dcterms:created>
  <dcterms:modified xsi:type="dcterms:W3CDTF">2017-06-16T14:14:26Z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Dokument</vt:lpwstr>
  </property>
</Properties>
</file>