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Verksamhetsstöd\Kommunikation\Publikationer\Statistik\Postverksamhet\2023\"/>
    </mc:Choice>
  </mc:AlternateContent>
  <xr:revisionPtr revIDLastSave="0" documentId="13_ncr:1_{BDC43F0B-CB2E-4C48-B892-FD678B90E746}" xr6:coauthVersionLast="47" xr6:coauthVersionMax="47" xr10:uidLastSave="{00000000-0000-0000-0000-000000000000}"/>
  <bookViews>
    <workbookView xWindow="35085" yWindow="2760" windowWidth="38700" windowHeight="15285" xr2:uid="{00000000-000D-0000-FFFF-FFFF00000000}"/>
  </bookViews>
  <sheets>
    <sheet name="Titel" sheetId="8" r:id="rId1"/>
    <sheet name="Innehåll - Contents" sheetId="15" r:id="rId2"/>
    <sheet name="Kort om statistiken" sheetId="16" r:id="rId3"/>
    <sheet name="Tabell 1 Antal företag" sheetId="2" r:id="rId4"/>
    <sheet name="Tabell 2 Huvudsaklig verksamhet" sheetId="12" r:id="rId5"/>
    <sheet name="Tabell 3 Servicepunkter" sheetId="13" r:id="rId6"/>
    <sheet name="Tabell 4 Utdelade brev" sheetId="6" r:id="rId7"/>
    <sheet name="Tabell 5 Antal postförsändelser" sheetId="14" r:id="rId8"/>
    <sheet name="Teckenförklaringar" sheetId="18" r:id="rId9"/>
    <sheet name="Definitioner" sheetId="10" r:id="rId10"/>
  </sheets>
  <externalReferences>
    <externalReference r:id="rId11"/>
    <externalReference r:id="rId12"/>
    <externalReference r:id="rId13"/>
  </externalReferences>
  <definedNames>
    <definedName name="_Toc327258174" localSheetId="9">Definitioner!#REF!</definedName>
    <definedName name="_Toc327258175" localSheetId="9">Definitioner!#REF!</definedName>
    <definedName name="_Toc327258176" localSheetId="9">Definitioner!$A$9</definedName>
    <definedName name="Excel_BuiltIn__FilterDatabase_1">'[1]RSK-Tabell 1_2012'!#REF!</definedName>
    <definedName name="Excel_BuiltIn__FilterDatabase_4">#REF!</definedName>
    <definedName name="Excel_BuiltIn_Print_Titles_4">#REF!</definedName>
    <definedName name="Print_Area" localSheetId="3">'Tabell 1 Antal företag'!$A:$B</definedName>
    <definedName name="Print_Area" localSheetId="4">'Tabell 2 Huvudsaklig verksamhet'!$A:$C</definedName>
    <definedName name="Print_Area" localSheetId="5">'Tabell 3 Servicepunkter'!$A:$B</definedName>
    <definedName name="Print_Area" localSheetId="6">'Tabell 4 Utdelade brev'!$A:$E</definedName>
    <definedName name="Print_Area" localSheetId="7">'Tabell 5 Antal postförsändelser'!$A:$F</definedName>
    <definedName name="SVERIGE">#REF!</definedName>
    <definedName name="tab9b">[2]Data!$B$44:$M$85</definedName>
    <definedName name="_xlnm.Print_Area" localSheetId="9">Definitioner!$A$1:$A$25</definedName>
    <definedName name="_xlnm.Print_Area" localSheetId="3">'Tabell 1 Antal företag'!$A$1:$G$48</definedName>
    <definedName name="_xlnm.Print_Area" localSheetId="4">'Tabell 2 Huvudsaklig verksamhet'!$A$1:$G$37</definedName>
    <definedName name="_xlnm.Print_Area" localSheetId="5">'Tabell 3 Servicepunkter'!$A$1:$F$33</definedName>
    <definedName name="_xlnm.Print_Area" localSheetId="6">'Tabell 4 Utdelade brev'!$A$1:$I$35</definedName>
    <definedName name="_xlnm.Print_Area" localSheetId="7">'Tabell 5 Antal postförsändelser'!#REF!</definedName>
    <definedName name="_xlnm.Print_Area" localSheetId="0">Titel!$A$1:$L$31</definedName>
  </definedNames>
  <calcPr calcId="191029"/>
  <customWorkbookViews>
    <customWorkbookView name="prov" guid="{2F347AE6-4FBB-4948-9307-E2ACF87EEFDF}" includeHiddenRowCol="0"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5" l="1"/>
  <c r="A20" i="15"/>
  <c r="D21" i="14"/>
  <c r="B8" i="14"/>
  <c r="B7" i="14"/>
  <c r="H21" i="14" l="1"/>
  <c r="H22" i="14"/>
  <c r="H18" i="14"/>
  <c r="H19" i="14"/>
  <c r="F8" i="14" l="1"/>
  <c r="D8" i="14"/>
  <c r="F7" i="14"/>
  <c r="D7" i="14"/>
  <c r="B9" i="14"/>
  <c r="F9" i="14" l="1"/>
  <c r="H8" i="14"/>
  <c r="H7" i="14"/>
  <c r="D9" i="14"/>
  <c r="F10" i="14" l="1"/>
  <c r="F11" i="14"/>
  <c r="B10" i="14"/>
  <c r="D10" i="14"/>
  <c r="B11" i="14"/>
  <c r="D11" i="14"/>
  <c r="H11" i="14" l="1"/>
  <c r="H10" i="14"/>
  <c r="H17" i="14" l="1"/>
  <c r="H6" i="14"/>
  <c r="H9" i="14" s="1"/>
  <c r="B20" i="14" l="1"/>
  <c r="B30" i="6" s="1"/>
  <c r="B31" i="6"/>
  <c r="F20" i="14"/>
  <c r="D20" i="14"/>
  <c r="H20" i="14" s="1"/>
  <c r="A25" i="15" l="1"/>
  <c r="A18" i="15"/>
  <c r="A17" i="15"/>
  <c r="A15" i="15"/>
  <c r="A14" i="15"/>
  <c r="A12" i="15"/>
  <c r="A11" i="15"/>
  <c r="A9" i="15"/>
  <c r="A8" i="15"/>
  <c r="A6" i="15"/>
  <c r="A5" i="15"/>
  <c r="A3" i="15"/>
  <c r="C9" i="12" l="1"/>
</calcChain>
</file>

<file path=xl/sharedStrings.xml><?xml version="1.0" encoding="utf-8"?>
<sst xmlns="http://schemas.openxmlformats.org/spreadsheetml/2006/main" count="144" uniqueCount="100">
  <si>
    <t>År</t>
  </si>
  <si>
    <t>Tidningsdistribution</t>
  </si>
  <si>
    <t>Kontaktperson:</t>
  </si>
  <si>
    <t>Trafikanalys</t>
  </si>
  <si>
    <t>Antal företag</t>
  </si>
  <si>
    <t>Anm.: PTS beslutar om tillstånd för postoperatörer att bedriva postbefordran. Ett tillstånd omfattar inrikes brevbefordran i hela landet och gäller tills vidare.</t>
  </si>
  <si>
    <t>Definitioner</t>
  </si>
  <si>
    <t>Postverksamhet med tillstånd från PTS</t>
  </si>
  <si>
    <t>Postoperatörer som bedriver "regelbunden insamling, sortering, transport och utdelning av brev mot betalning" måste enligt postlagen SFS 2010:1045 1 kap. § 2 ha tillstånd från PTS. Ett tillstånd omfattar inrikes brevbefordran i hela landet och gäller tills vidare. Någon skyldighet att bedriva verksamhet i hela riket finns dock inte. Postverksamhet är endast sådan verksamhet där befordringen sker med viss regelbundenhet, exempelvis att den i något avseende följer ett fastlagt utdelningsschema. Företag som exempelvis sysslar med beställningar såsom bud- och kurirfirmor, uthyrning av ut postboxar, eller som enbart distribuerar paket eller egna försändelser behöver alltså inte särskilt tillstånd för detta.</t>
  </si>
  <si>
    <t xml:space="preserve">Källa/Source: Post- och telestyrelsen, PTS/National Post &amp; Telecom Agency. </t>
  </si>
  <si>
    <t>Brevlådor</t>
  </si>
  <si>
    <t>Från länder utanför EU till Sverige</t>
  </si>
  <si>
    <t>Från Sverige till Sverige</t>
  </si>
  <si>
    <t>Från Sverige till länder utanför EU</t>
  </si>
  <si>
    <t>Från övriga EU-länder till Sverige</t>
  </si>
  <si>
    <t>Från Sverige till övriga EU-länder</t>
  </si>
  <si>
    <t>Year</t>
  </si>
  <si>
    <t>Number of companies</t>
  </si>
  <si>
    <t>Fullservicekontor i egen regi</t>
  </si>
  <si>
    <t>Fullservicekontor genom ombud</t>
  </si>
  <si>
    <t>Lantbrevbärarlinjer</t>
  </si>
  <si>
    <t>Posttjänst</t>
  </si>
  <si>
    <r>
      <t xml:space="preserve">Tidningsdistribution innefattar endast sista fasen i distributionen av dagstid­ningar, det vill säga från tidningsbudets hämtande av tidning vid lokal utläm­ningsplats och leverans till prenumeranten. Utdelade tidningar utan specifik prenumerant (gratistidningar och liknande) räknas </t>
    </r>
    <r>
      <rPr>
        <i/>
        <u/>
        <sz val="9.5"/>
        <color theme="1"/>
        <rFont val="Arial"/>
        <family val="2"/>
      </rPr>
      <t>inte</t>
    </r>
    <r>
      <rPr>
        <sz val="9.5"/>
        <color theme="1"/>
        <rFont val="Arial"/>
        <family val="2"/>
      </rPr>
      <t xml:space="preserve"> som tidningsdistribution. </t>
    </r>
  </si>
  <si>
    <t>Servicepunkter</t>
  </si>
  <si>
    <t>Varuförsändelse</t>
  </si>
  <si>
    <t>Fullservicekontor</t>
  </si>
  <si>
    <t xml:space="preserve">     - genom ombud</t>
  </si>
  <si>
    <t xml:space="preserve">     - i egen regi</t>
  </si>
  <si>
    <t>Kontor med begränsat serviceutbud</t>
  </si>
  <si>
    <t>Antal varuförsändelser  0-2 000 g</t>
  </si>
  <si>
    <t>Antal varuförsändelser    0-20 000 g</t>
  </si>
  <si>
    <t xml:space="preserve">Företag med huvudsaklig verksamhet inom posttjänst har verksamhet som omfattar hämtning, sortering, transport och utbärning (inrikes eller utrikes) av brev (0-2 000 g) och varuförsändelser (paket 0-20 000 g). </t>
  </si>
  <si>
    <t>Totalt utdelade i Sverige</t>
  </si>
  <si>
    <t>Andreas Holmström</t>
  </si>
  <si>
    <t>tel: 010-414 42 13, e-post: andreas.holmstrom@trafa.se</t>
  </si>
  <si>
    <t>Ändamål och innehåll</t>
  </si>
  <si>
    <t>Statistikens framställning</t>
  </si>
  <si>
    <t>Statistikens kvalitet</t>
  </si>
  <si>
    <t xml:space="preserve">Undersökningen genomförs via en enkät till operatörer med tillstånd att bedriva postverksamhet. </t>
  </si>
  <si>
    <t>Det kan också vara svårt att skilja postförsändelser från andra typer av försändelser. Likaså kan det vara svårt att skilja mellan brev och varuförsändelse.</t>
  </si>
  <si>
    <t>k</t>
  </si>
  <si>
    <t>The survey is conducted via a survey of operators with a license to conduct postal operations.</t>
  </si>
  <si>
    <t xml:space="preserve">
It can also be difficult to distinguish postal items from other types of items. It can also be difficult to distinguish between letters and consignments of goods.</t>
  </si>
  <si>
    <t>Kort om statistiken/The Statistics in Brief</t>
  </si>
  <si>
    <t>Purpose and content of the statistics</t>
  </si>
  <si>
    <t>Generating the statistics</t>
  </si>
  <si>
    <t>Statistical quality</t>
  </si>
  <si>
    <t>The statistics describe the postal service of companies with a license to conduct postal services, which mainly refers to postal services and newspaper distribution. Data for the statistics are collected from 2019 in from operators who according to PTS (the Swedish Post and Telecom Authority) have a permit for postal services. PTS does the collection and it refers to information about letters (0-2,000 g) and shipments of goods (0-20,000 g).</t>
  </si>
  <si>
    <t>..</t>
  </si>
  <si>
    <t>Uppgift inte tillgänglig</t>
  </si>
  <si>
    <t>Not applicable</t>
  </si>
  <si>
    <t>.</t>
  </si>
  <si>
    <t>Ingen uppgift kan förkomma</t>
  </si>
  <si>
    <t>Data not available</t>
  </si>
  <si>
    <t>–</t>
  </si>
  <si>
    <t>Inget finns att redovisa</t>
  </si>
  <si>
    <t>Nothing to report</t>
  </si>
  <si>
    <t>r</t>
  </si>
  <si>
    <t>Reviderad uppgift</t>
  </si>
  <si>
    <t>Revised figure</t>
  </si>
  <si>
    <t>Korrigerad uppgift</t>
  </si>
  <si>
    <t>Corrected figure</t>
  </si>
  <si>
    <t>Innehåll/Contents</t>
  </si>
  <si>
    <t>Teckenförklaring/Explanation of symbols</t>
  </si>
  <si>
    <t>Tabell 1. Antal operatörer med tillstånd att bedriva postbefodran. Antal företag den 31 december respektive år, 1993–2022.</t>
  </si>
  <si>
    <t>Table 1. Number of companies with permission to deliver post on December 31 resp. year, 1993–2022.</t>
  </si>
  <si>
    <t>Tabell 2. Postoperatörernas huvudsakliga verksamhet 2021 - 2022</t>
  </si>
  <si>
    <t>Antal varuförsändelser   2001-20 000 g</t>
  </si>
  <si>
    <t>Postverksamhet 2022</t>
  </si>
  <si>
    <t>Postal services 2022</t>
  </si>
  <si>
    <r>
      <t xml:space="preserve">Antal operatörer med tillstånd att bedriva postbefodran.
</t>
    </r>
    <r>
      <rPr>
        <b/>
        <i/>
        <sz val="11"/>
        <color theme="1"/>
        <rFont val="Calibri"/>
        <family val="2"/>
        <scheme val="minor"/>
      </rPr>
      <t>Number of companies with permission to deliver post</t>
    </r>
  </si>
  <si>
    <r>
      <t xml:space="preserve">Posttjänst
</t>
    </r>
    <r>
      <rPr>
        <i/>
        <sz val="11"/>
        <color theme="1"/>
        <rFont val="Calibri"/>
        <family val="2"/>
        <scheme val="minor"/>
      </rPr>
      <t>Mail service</t>
    </r>
  </si>
  <si>
    <r>
      <t xml:space="preserve">Tidningsdistribution 
</t>
    </r>
    <r>
      <rPr>
        <i/>
        <sz val="11"/>
        <color theme="1"/>
        <rFont val="Calibri"/>
        <family val="2"/>
        <scheme val="minor"/>
      </rPr>
      <t>Newspaper distribution</t>
    </r>
  </si>
  <si>
    <r>
      <t xml:space="preserve">Övrigt
</t>
    </r>
    <r>
      <rPr>
        <i/>
        <sz val="11"/>
        <color theme="1"/>
        <rFont val="Calibri"/>
        <family val="2"/>
        <scheme val="minor"/>
      </rPr>
      <t>Other</t>
    </r>
  </si>
  <si>
    <r>
      <t xml:space="preserve">Inget svar
</t>
    </r>
    <r>
      <rPr>
        <i/>
        <sz val="11"/>
        <color theme="1"/>
        <rFont val="Calibri"/>
        <family val="2"/>
        <scheme val="minor"/>
      </rPr>
      <t>Non-response</t>
    </r>
  </si>
  <si>
    <t>Antal med tillstånd som ej ingår i undersökningen *
Companies with permission to deliver post but not part of survey *</t>
  </si>
  <si>
    <t>* Aktörer som har posttillstånd men som inte inte har någon egen postutdelning av brevförsändelser.</t>
  </si>
  <si>
    <t>* Companies which have a licens to undertake postal delivery service but do not deliver anything themselves.</t>
  </si>
  <si>
    <t>Table 4. Traffic volume letters 1995–2022. Thousands. (domestic + import)</t>
  </si>
  <si>
    <t>Reklamdistribution
Advertising distribution</t>
  </si>
  <si>
    <r>
      <t xml:space="preserve">Totalt antal företag  i undersökningen
</t>
    </r>
    <r>
      <rPr>
        <b/>
        <i/>
        <sz val="11"/>
        <color theme="1"/>
        <rFont val="Calibri"/>
        <family val="2"/>
        <scheme val="minor"/>
      </rPr>
      <t>Total number of companies in survey</t>
    </r>
  </si>
  <si>
    <t>Publiceringsdatum: 2023-04-03</t>
  </si>
  <si>
    <t>Tabell 3. Antal postservicepunkter 2022.</t>
  </si>
  <si>
    <t>Table 3. Number of post service locations 2022.</t>
  </si>
  <si>
    <t>Table 2. Companies main area of activity 2021 - 2022</t>
  </si>
  <si>
    <t>Statistik 2023:8</t>
  </si>
  <si>
    <t>Tabell 5a. Antal postförsändelser 2022. Tusentals.</t>
  </si>
  <si>
    <t>Table 5a. Number of mail items 2022. Thousands.</t>
  </si>
  <si>
    <t>Tabell 5b. Antal postförsändelser 2021. Tusentals.</t>
  </si>
  <si>
    <t>Table 5b. Number of mail items 2021. Thousands.</t>
  </si>
  <si>
    <t>Anm: Mätfel upptäcktes i tidigare års mätningar och har därför korrigerats för 2021. Kompletterande korrigeringar för 2019 och 2020 kommer att göras under våren 2023.</t>
  </si>
  <si>
    <t>Statistiken beskriver postverksamheten över företag med tillstånd att bedriva postverksamhet, vilket i huvudsak avser posttjänster och tidningsdistribution. Uppgifter för statistiken samlas fr.o.m. 2019 in från operatörer som enligt PTS (Post- och telestyrelsen) har tillstånd för postverksamhet. PTS gör insamlingen och den avser uppgifter om postförsändelser (0-20 000 g). (se definitioner)</t>
  </si>
  <si>
    <t>Anm: Från 2019 anges endast traditionella brev, se definitioner. Fram till 2019 avses totala brevförsändelser dvs både traditionella brev och varuförsändelser upp till 2 kg.</t>
  </si>
  <si>
    <t>Antal traditionella brev                            0-2 000 g</t>
  </si>
  <si>
    <t>Antal traditionella brev                                 0-2 000 g</t>
  </si>
  <si>
    <t>Antal utdelade traditionella brev (tusental)</t>
  </si>
  <si>
    <t>Tabell 4. Antal traditionella brev utdelade i Sverige 1995–2022. Tusentals. (inrikes + import)</t>
  </si>
  <si>
    <t>Trafidtionella brev</t>
  </si>
  <si>
    <t xml:space="preserve">En adresserad försändelse som väger högst 2 000 g avsedda för att skicka skriftliga meddelanden. </t>
  </si>
  <si>
    <t>En adresserad försändelse som väger högst 20 000 g avseeda för skicka varor och föremål.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</si>
</sst>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i/>
      <sz val="9"/>
      <color theme="1"/>
      <name val="Arial"/>
      <family val="2"/>
    </font>
    <font>
      <b/>
      <sz val="10"/>
      <color theme="1"/>
      <name val="Arial"/>
      <family val="2"/>
    </font>
    <font>
      <sz val="10"/>
      <name val="Arial"/>
      <family val="2"/>
    </font>
    <font>
      <sz val="8"/>
      <name val="Arial"/>
      <family val="2"/>
    </font>
    <font>
      <b/>
      <i/>
      <sz val="14"/>
      <name val="Arial"/>
      <family val="2"/>
    </font>
    <font>
      <b/>
      <sz val="10"/>
      <name val="Arial"/>
      <family val="2"/>
    </font>
    <font>
      <b/>
      <sz val="11"/>
      <color theme="1"/>
      <name val="Calibri"/>
      <family val="2"/>
      <scheme val="minor"/>
    </font>
    <font>
      <b/>
      <sz val="16"/>
      <color indexed="9"/>
      <name val="Tahoma"/>
      <family val="2"/>
    </font>
    <font>
      <b/>
      <sz val="18"/>
      <color theme="1"/>
      <name val="Arial"/>
      <family val="2"/>
    </font>
    <font>
      <i/>
      <sz val="16"/>
      <color theme="1"/>
      <name val="Arial"/>
      <family val="2"/>
    </font>
    <font>
      <sz val="11"/>
      <color theme="1"/>
      <name val="Arial"/>
      <family val="2"/>
    </font>
    <font>
      <sz val="9.5"/>
      <color theme="1"/>
      <name val="Arial"/>
      <family val="2"/>
    </font>
    <font>
      <b/>
      <sz val="7.5"/>
      <color theme="1"/>
      <name val="Arial"/>
      <family val="2"/>
    </font>
    <font>
      <sz val="11"/>
      <color theme="1"/>
      <name val="Calibri"/>
      <family val="2"/>
    </font>
    <font>
      <b/>
      <sz val="11.5"/>
      <color theme="1"/>
      <name val="Arial"/>
      <family val="2"/>
    </font>
    <font>
      <i/>
      <u/>
      <sz val="9.5"/>
      <color theme="1"/>
      <name val="Arial"/>
      <family val="2"/>
    </font>
    <font>
      <i/>
      <sz val="11"/>
      <color theme="1"/>
      <name val="Calibri"/>
      <family val="2"/>
      <scheme val="minor"/>
    </font>
    <font>
      <b/>
      <sz val="10"/>
      <color theme="1"/>
      <name val="Calibri"/>
      <family val="2"/>
      <scheme val="minor"/>
    </font>
    <font>
      <i/>
      <sz val="9"/>
      <color theme="1"/>
      <name val="Calibri"/>
      <family val="2"/>
      <scheme val="minor"/>
    </font>
    <font>
      <b/>
      <sz val="7.5"/>
      <color theme="1"/>
      <name val="Calibri"/>
      <family val="2"/>
      <scheme val="minor"/>
    </font>
    <font>
      <b/>
      <i/>
      <sz val="11"/>
      <color theme="1"/>
      <name val="Calibri"/>
      <family val="2"/>
      <scheme val="minor"/>
    </font>
    <font>
      <i/>
      <sz val="10"/>
      <color theme="1"/>
      <name val="Calibri"/>
      <family val="2"/>
      <scheme val="minor"/>
    </font>
    <font>
      <sz val="11"/>
      <color rgb="FF000000"/>
      <name val="Calibri"/>
      <family val="2"/>
      <scheme val="minor"/>
    </font>
    <font>
      <sz val="11"/>
      <color rgb="FFFF0000"/>
      <name val="Calibri"/>
      <family val="2"/>
      <scheme val="minor"/>
    </font>
    <font>
      <u/>
      <sz val="11"/>
      <color theme="10"/>
      <name val="Calibri"/>
      <family val="2"/>
      <scheme val="minor"/>
    </font>
    <font>
      <vertAlign val="superscript"/>
      <sz val="11"/>
      <color theme="1"/>
      <name val="Calibri"/>
      <family val="2"/>
      <scheme val="minor"/>
    </font>
    <font>
      <u/>
      <sz val="11"/>
      <color theme="10"/>
      <name val="Calibri"/>
      <family val="2"/>
    </font>
    <font>
      <i/>
      <sz val="10"/>
      <name val="Arial"/>
      <family val="2"/>
    </font>
    <font>
      <b/>
      <sz val="16"/>
      <color theme="0"/>
      <name val="Tahoma"/>
      <family val="2"/>
    </font>
    <font>
      <sz val="10"/>
      <color theme="1"/>
      <name val="Calibri"/>
      <family val="2"/>
      <scheme val="minor"/>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theme="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0">
    <xf numFmtId="0" fontId="0" fillId="0" borderId="0"/>
    <xf numFmtId="0" fontId="1" fillId="0" borderId="0"/>
    <xf numFmtId="0" fontId="4" fillId="0" borderId="0"/>
    <xf numFmtId="0" fontId="5" fillId="0" borderId="0"/>
    <xf numFmtId="0" fontId="1" fillId="0" borderId="0"/>
    <xf numFmtId="0" fontId="4" fillId="0" borderId="0"/>
    <xf numFmtId="0" fontId="4" fillId="0" borderId="0"/>
    <xf numFmtId="0" fontId="26" fillId="0" borderId="0" applyNumberFormat="0" applyFill="0" applyBorder="0" applyAlignment="0" applyProtection="0"/>
    <xf numFmtId="0" fontId="28" fillId="0" borderId="0" applyNumberFormat="0" applyFill="0" applyBorder="0" applyAlignment="0" applyProtection="0">
      <alignment vertical="top"/>
      <protection locked="0"/>
    </xf>
    <xf numFmtId="0" fontId="31" fillId="0" borderId="0"/>
  </cellStyleXfs>
  <cellXfs count="97">
    <xf numFmtId="0" fontId="0" fillId="0" borderId="0" xfId="0"/>
    <xf numFmtId="0" fontId="1" fillId="0" borderId="0" xfId="4"/>
    <xf numFmtId="0" fontId="6" fillId="0" borderId="0" xfId="4" applyFont="1"/>
    <xf numFmtId="0" fontId="8" fillId="0" borderId="0" xfId="4" applyFont="1"/>
    <xf numFmtId="0" fontId="2" fillId="0" borderId="0" xfId="0" applyFont="1"/>
    <xf numFmtId="0" fontId="12" fillId="0" borderId="0" xfId="0" applyFont="1"/>
    <xf numFmtId="0" fontId="3" fillId="0" borderId="0" xfId="0" applyFont="1"/>
    <xf numFmtId="0" fontId="0" fillId="0" borderId="0" xfId="0" applyAlignment="1">
      <alignment wrapText="1"/>
    </xf>
    <xf numFmtId="0" fontId="15" fillId="0" borderId="0" xfId="0" applyFont="1"/>
    <xf numFmtId="0" fontId="13" fillId="0" borderId="0" xfId="0" applyFont="1" applyAlignment="1">
      <alignment vertical="center" wrapText="1"/>
    </xf>
    <xf numFmtId="0" fontId="16" fillId="0" borderId="0" xfId="0" applyFont="1" applyAlignment="1">
      <alignment vertical="center" wrapText="1"/>
    </xf>
    <xf numFmtId="0" fontId="3" fillId="0" borderId="0" xfId="0" applyFont="1" applyAlignment="1">
      <alignment vertical="center" wrapText="1"/>
    </xf>
    <xf numFmtId="3" fontId="0" fillId="0" borderId="0" xfId="0" applyNumberFormat="1"/>
    <xf numFmtId="0" fontId="10" fillId="0" borderId="0" xfId="0" applyFont="1"/>
    <xf numFmtId="0" fontId="11" fillId="0" borderId="0" xfId="0" applyFont="1"/>
    <xf numFmtId="0" fontId="14" fillId="0" borderId="0" xfId="0" applyFont="1" applyAlignment="1">
      <alignment horizontal="left" wrapText="1"/>
    </xf>
    <xf numFmtId="0" fontId="3" fillId="0" borderId="0" xfId="0" applyFont="1" applyAlignment="1">
      <alignment horizontal="left" vertical="top"/>
    </xf>
    <xf numFmtId="0" fontId="12" fillId="0" borderId="0" xfId="0" applyFont="1" applyAlignment="1">
      <alignment horizontal="left"/>
    </xf>
    <xf numFmtId="0" fontId="14" fillId="0" borderId="0" xfId="0" applyFont="1" applyAlignment="1">
      <alignment horizontal="left"/>
    </xf>
    <xf numFmtId="0" fontId="7" fillId="3" borderId="0" xfId="4" applyFont="1" applyFill="1"/>
    <xf numFmtId="0" fontId="1" fillId="3" borderId="0" xfId="4" applyFill="1"/>
    <xf numFmtId="0" fontId="13" fillId="3" borderId="0" xfId="0" applyFont="1" applyFill="1"/>
    <xf numFmtId="0" fontId="13" fillId="3" borderId="0" xfId="0" quotePrefix="1" applyFont="1" applyFill="1"/>
    <xf numFmtId="0" fontId="0" fillId="0" borderId="1" xfId="0" applyBorder="1" applyAlignment="1">
      <alignment wrapText="1"/>
    </xf>
    <xf numFmtId="0" fontId="8" fillId="0" borderId="0" xfId="0" applyFont="1"/>
    <xf numFmtId="0" fontId="0" fillId="0" borderId="3" xfId="0" applyBorder="1" applyAlignment="1">
      <alignment wrapText="1"/>
    </xf>
    <xf numFmtId="0" fontId="0" fillId="0" borderId="8" xfId="0" applyBorder="1" applyAlignment="1">
      <alignment wrapText="1"/>
    </xf>
    <xf numFmtId="0" fontId="18" fillId="0" borderId="0" xfId="0" applyFont="1"/>
    <xf numFmtId="0" fontId="8" fillId="0" borderId="0" xfId="0" applyFont="1" applyAlignment="1">
      <alignment vertical="top"/>
    </xf>
    <xf numFmtId="0" fontId="18" fillId="0" borderId="0" xfId="0" applyFont="1" applyAlignment="1">
      <alignment vertical="top"/>
    </xf>
    <xf numFmtId="0" fontId="8" fillId="0" borderId="7" xfId="0" applyFont="1" applyBorder="1" applyAlignment="1">
      <alignment horizontal="left" wrapText="1"/>
    </xf>
    <xf numFmtId="0" fontId="0" fillId="0" borderId="6" xfId="0" applyBorder="1" applyAlignment="1">
      <alignment horizontal="left"/>
    </xf>
    <xf numFmtId="0" fontId="20" fillId="0" borderId="0" xfId="0" applyFont="1"/>
    <xf numFmtId="0" fontId="0" fillId="0" borderId="1" xfId="0" applyBorder="1" applyAlignment="1">
      <alignment horizontal="left"/>
    </xf>
    <xf numFmtId="3" fontId="0" fillId="0" borderId="1" xfId="0" applyNumberFormat="1" applyBorder="1" applyAlignment="1">
      <alignment horizontal="right"/>
    </xf>
    <xf numFmtId="0" fontId="0" fillId="0" borderId="1" xfId="0" applyBorder="1" applyAlignment="1">
      <alignment horizontal="left" wrapText="1"/>
    </xf>
    <xf numFmtId="0" fontId="18" fillId="0" borderId="4" xfId="0" applyFont="1" applyBorder="1"/>
    <xf numFmtId="0" fontId="8" fillId="0" borderId="1" xfId="0" applyFont="1" applyBorder="1" applyAlignment="1">
      <alignment horizontal="left" wrapText="1"/>
    </xf>
    <xf numFmtId="0" fontId="8" fillId="0" borderId="1" xfId="0" applyFont="1" applyBorder="1" applyAlignment="1">
      <alignment wrapText="1"/>
    </xf>
    <xf numFmtId="0" fontId="19" fillId="0" borderId="0" xfId="0" applyFont="1" applyAlignment="1">
      <alignment horizontal="left" vertical="top"/>
    </xf>
    <xf numFmtId="0" fontId="19" fillId="0" borderId="5" xfId="0" applyFont="1" applyBorder="1" applyAlignment="1">
      <alignment horizontal="left" wrapText="1"/>
    </xf>
    <xf numFmtId="0" fontId="24" fillId="0" borderId="2" xfId="0" applyFont="1" applyBorder="1" applyAlignment="1">
      <alignment horizontal="right" vertical="center"/>
    </xf>
    <xf numFmtId="0" fontId="21" fillId="0" borderId="0" xfId="0" applyFont="1"/>
    <xf numFmtId="0" fontId="21" fillId="0" borderId="0" xfId="0" applyFont="1" applyAlignment="1">
      <alignment vertical="top"/>
    </xf>
    <xf numFmtId="14" fontId="7" fillId="0" borderId="0" xfId="4" applyNumberFormat="1" applyFont="1"/>
    <xf numFmtId="0" fontId="4" fillId="0" borderId="0" xfId="0" applyFont="1"/>
    <xf numFmtId="0" fontId="7" fillId="0" borderId="0" xfId="0" applyFont="1"/>
    <xf numFmtId="0" fontId="0" fillId="3" borderId="0" xfId="0" applyFill="1"/>
    <xf numFmtId="0" fontId="25" fillId="0" borderId="0" xfId="0" applyFont="1"/>
    <xf numFmtId="0" fontId="26" fillId="0" borderId="0" xfId="7"/>
    <xf numFmtId="0" fontId="23" fillId="0" borderId="9" xfId="0" applyFont="1" applyBorder="1" applyAlignment="1">
      <alignment horizontal="left" wrapText="1"/>
    </xf>
    <xf numFmtId="0" fontId="24" fillId="0" borderId="6" xfId="0" applyFont="1" applyBorder="1" applyAlignment="1">
      <alignment horizontal="right" vertical="center"/>
    </xf>
    <xf numFmtId="0" fontId="24" fillId="0" borderId="9" xfId="0" applyFont="1" applyBorder="1" applyAlignment="1">
      <alignment horizontal="right" vertical="center"/>
    </xf>
    <xf numFmtId="0" fontId="0" fillId="0" borderId="9" xfId="0" applyBorder="1" applyAlignment="1">
      <alignment horizontal="left"/>
    </xf>
    <xf numFmtId="0" fontId="0" fillId="0" borderId="7" xfId="0" applyBorder="1" applyAlignment="1">
      <alignment wrapText="1"/>
    </xf>
    <xf numFmtId="3" fontId="0" fillId="0" borderId="7" xfId="0" applyNumberFormat="1" applyBorder="1" applyAlignment="1">
      <alignment wrapText="1"/>
    </xf>
    <xf numFmtId="3" fontId="0" fillId="0" borderId="11" xfId="0" applyNumberFormat="1" applyBorder="1" applyAlignment="1">
      <alignment wrapText="1"/>
    </xf>
    <xf numFmtId="3" fontId="0" fillId="0" borderId="9" xfId="0" applyNumberFormat="1" applyBorder="1" applyAlignment="1">
      <alignment wrapText="1"/>
    </xf>
    <xf numFmtId="0" fontId="0" fillId="0" borderId="10" xfId="0" applyBorder="1" applyAlignment="1">
      <alignment wrapText="1"/>
    </xf>
    <xf numFmtId="3" fontId="0" fillId="0" borderId="10" xfId="0" applyNumberFormat="1" applyBorder="1" applyAlignment="1">
      <alignment wrapText="1"/>
    </xf>
    <xf numFmtId="3" fontId="27" fillId="0" borderId="12" xfId="0" applyNumberFormat="1" applyFont="1" applyBorder="1" applyAlignment="1">
      <alignment wrapText="1"/>
    </xf>
    <xf numFmtId="3" fontId="0" fillId="0" borderId="13" xfId="0" applyNumberFormat="1" applyBorder="1" applyAlignment="1">
      <alignment wrapText="1"/>
    </xf>
    <xf numFmtId="0" fontId="8" fillId="0" borderId="7" xfId="0" applyFont="1" applyBorder="1" applyAlignment="1">
      <alignment horizontal="right" wrapText="1"/>
    </xf>
    <xf numFmtId="3" fontId="0" fillId="0" borderId="6" xfId="0" applyNumberFormat="1" applyBorder="1" applyAlignment="1">
      <alignment horizontal="right"/>
    </xf>
    <xf numFmtId="0" fontId="0" fillId="0" borderId="14" xfId="0" applyBorder="1"/>
    <xf numFmtId="3" fontId="0" fillId="0" borderId="14" xfId="0" applyNumberFormat="1" applyBorder="1"/>
    <xf numFmtId="3" fontId="27" fillId="0" borderId="13" xfId="0" applyNumberFormat="1" applyFont="1" applyBorder="1"/>
    <xf numFmtId="0" fontId="0" fillId="0" borderId="10" xfId="0" applyBorder="1"/>
    <xf numFmtId="3" fontId="27" fillId="0" borderId="10" xfId="0" applyNumberFormat="1" applyFont="1" applyBorder="1" applyAlignment="1">
      <alignment wrapText="1"/>
    </xf>
    <xf numFmtId="0" fontId="0" fillId="0" borderId="13" xfId="0" applyBorder="1" applyAlignment="1">
      <alignment wrapText="1"/>
    </xf>
    <xf numFmtId="9" fontId="0" fillId="0" borderId="0" xfId="0" applyNumberFormat="1"/>
    <xf numFmtId="3" fontId="27" fillId="0" borderId="14" xfId="0" applyNumberFormat="1" applyFont="1" applyBorder="1"/>
    <xf numFmtId="0" fontId="4" fillId="0" borderId="0" xfId="0" applyFont="1" applyAlignment="1">
      <alignment vertical="center"/>
    </xf>
    <xf numFmtId="0" fontId="29" fillId="0" borderId="0" xfId="0" applyFont="1"/>
    <xf numFmtId="0" fontId="24" fillId="0" borderId="0" xfId="0" applyFont="1" applyAlignment="1">
      <alignment horizontal="right" vertical="center"/>
    </xf>
    <xf numFmtId="0" fontId="30" fillId="4" borderId="0" xfId="0" applyFont="1" applyFill="1" applyAlignment="1">
      <alignment horizontal="center" vertical="center" wrapText="1"/>
    </xf>
    <xf numFmtId="0" fontId="31" fillId="0" borderId="0" xfId="0" applyFont="1"/>
    <xf numFmtId="3" fontId="0" fillId="0" borderId="12" xfId="0" applyNumberFormat="1" applyBorder="1" applyAlignment="1">
      <alignment wrapText="1"/>
    </xf>
    <xf numFmtId="3" fontId="27" fillId="0" borderId="13" xfId="0" applyNumberFormat="1" applyFont="1" applyBorder="1" applyAlignment="1">
      <alignment wrapText="1"/>
    </xf>
    <xf numFmtId="3" fontId="27" fillId="0" borderId="0" xfId="0" applyNumberFormat="1" applyFont="1"/>
    <xf numFmtId="0" fontId="0" fillId="0" borderId="5" xfId="0" applyBorder="1" applyAlignment="1">
      <alignment wrapText="1"/>
    </xf>
    <xf numFmtId="3" fontId="27" fillId="0" borderId="15" xfId="0" applyNumberFormat="1" applyFont="1" applyBorder="1" applyAlignment="1">
      <alignment wrapText="1"/>
    </xf>
    <xf numFmtId="3" fontId="0" fillId="0" borderId="7" xfId="0" applyNumberFormat="1" applyBorder="1" applyAlignment="1">
      <alignment horizontal="right" wrapText="1" indent="1"/>
    </xf>
    <xf numFmtId="0" fontId="19" fillId="0" borderId="16" xfId="0" applyFont="1" applyBorder="1" applyAlignment="1">
      <alignment horizontal="left" wrapText="1"/>
    </xf>
    <xf numFmtId="0" fontId="12" fillId="0" borderId="14" xfId="0" applyFont="1" applyBorder="1"/>
    <xf numFmtId="0" fontId="12" fillId="0" borderId="15" xfId="0" applyFont="1" applyBorder="1"/>
    <xf numFmtId="0" fontId="12" fillId="0" borderId="13" xfId="0" applyFont="1" applyBorder="1"/>
    <xf numFmtId="0" fontId="24" fillId="0" borderId="16" xfId="0" applyFont="1" applyBorder="1" applyAlignment="1">
      <alignment horizontal="right" vertical="center"/>
    </xf>
    <xf numFmtId="0" fontId="18" fillId="0" borderId="7" xfId="0" applyFont="1" applyBorder="1"/>
    <xf numFmtId="0" fontId="18" fillId="0" borderId="10" xfId="0" applyFont="1" applyBorder="1"/>
    <xf numFmtId="0" fontId="14" fillId="0" borderId="0" xfId="0" applyFont="1"/>
    <xf numFmtId="3" fontId="27" fillId="0" borderId="14" xfId="0" applyNumberFormat="1" applyFont="1" applyBorder="1" applyAlignment="1">
      <alignment wrapText="1"/>
    </xf>
    <xf numFmtId="0" fontId="9" fillId="2" borderId="0" xfId="4" applyFont="1" applyFill="1" applyAlignment="1">
      <alignment horizontal="center" vertical="center"/>
    </xf>
    <xf numFmtId="0" fontId="9" fillId="2" borderId="0" xfId="0" applyFont="1" applyFill="1" applyAlignment="1">
      <alignment horizontal="center" vertical="center"/>
    </xf>
    <xf numFmtId="0" fontId="14" fillId="0" borderId="0" xfId="0" applyFont="1" applyAlignment="1">
      <alignment horizontal="left" wrapText="1"/>
    </xf>
    <xf numFmtId="0" fontId="0" fillId="0" borderId="7" xfId="0" applyBorder="1" applyAlignment="1">
      <alignment horizontal="left" wrapText="1"/>
    </xf>
    <xf numFmtId="0" fontId="0" fillId="0" borderId="10" xfId="0" applyBorder="1" applyAlignment="1">
      <alignment horizontal="left" wrapText="1"/>
    </xf>
  </cellXfs>
  <cellStyles count="10">
    <cellStyle name="Hyperlänk" xfId="7" builtinId="8"/>
    <cellStyle name="Hyperlänk 2" xfId="8" xr:uid="{BC0E2033-839C-4289-9330-C33F6EB42B18}"/>
    <cellStyle name="Normal" xfId="0" builtinId="0"/>
    <cellStyle name="Normal 11" xfId="6" xr:uid="{87D90DFC-8300-4327-B041-8FACA71012D0}"/>
    <cellStyle name="Normal 2" xfId="2" xr:uid="{00000000-0005-0000-0000-000002000000}"/>
    <cellStyle name="Normal 2 2" xfId="9" xr:uid="{B914E92F-8F7E-4202-8FFE-A5B8AEFB1353}"/>
    <cellStyle name="Normal 3 15" xfId="4" xr:uid="{00000000-0005-0000-0000-000003000000}"/>
    <cellStyle name="Normal 4" xfId="5" xr:uid="{00000000-0005-0000-0000-000004000000}"/>
    <cellStyle name="Normal 4 15" xfId="1" xr:uid="{00000000-0005-0000-0000-000005000000}"/>
    <cellStyle name="Normal 4 20" xfId="3" xr:uid="{00000000-0005-0000-0000-000006000000}"/>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6</xdr:row>
      <xdr:rowOff>66675</xdr:rowOff>
    </xdr:from>
    <xdr:to>
      <xdr:col>5</xdr:col>
      <xdr:colOff>2884</xdr:colOff>
      <xdr:row>9</xdr:row>
      <xdr:rowOff>152400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428750"/>
          <a:ext cx="2365084" cy="657225"/>
        </a:xfrm>
        <a:prstGeom prst="rect">
          <a:avLst/>
        </a:prstGeom>
      </xdr:spPr>
    </xdr:pic>
    <xdr:clientData/>
  </xdr:twoCellAnchor>
  <xdr:twoCellAnchor editAs="oneCell">
    <xdr:from>
      <xdr:col>5</xdr:col>
      <xdr:colOff>581025</xdr:colOff>
      <xdr:row>7</xdr:row>
      <xdr:rowOff>19050</xdr:rowOff>
    </xdr:from>
    <xdr:to>
      <xdr:col>11</xdr:col>
      <xdr:colOff>311248</xdr:colOff>
      <xdr:row>9</xdr:row>
      <xdr:rowOff>149542</xdr:rowOff>
    </xdr:to>
    <xdr:pic>
      <xdr:nvPicPr>
        <xdr:cNvPr id="5" name="Bildobjekt 4">
          <a:extLst>
            <a:ext uri="{FF2B5EF4-FFF2-40B4-BE49-F238E27FC236}">
              <a16:creationId xmlns:a16="http://schemas.microsoft.com/office/drawing/2014/main" id="{8D5B9138-DE33-4FE5-9129-B02359CC42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629025" y="1571625"/>
          <a:ext cx="3387823" cy="511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1</xdr:col>
      <xdr:colOff>266700</xdr:colOff>
      <xdr:row>39</xdr:row>
      <xdr:rowOff>27996</xdr:rowOff>
    </xdr:to>
    <xdr:pic>
      <xdr:nvPicPr>
        <xdr:cNvPr id="4" name="Bildobjekt 3">
          <a:extLst>
            <a:ext uri="{FF2B5EF4-FFF2-40B4-BE49-F238E27FC236}">
              <a16:creationId xmlns:a16="http://schemas.microsoft.com/office/drawing/2014/main" id="{EC0EFB59-7DF4-4116-9479-22326A19C5F4}"/>
            </a:ext>
          </a:extLst>
        </xdr:cNvPr>
        <xdr:cNvPicPr>
          <a:picLocks noChangeAspect="1"/>
        </xdr:cNvPicPr>
      </xdr:nvPicPr>
      <xdr:blipFill>
        <a:blip xmlns:r="http://schemas.openxmlformats.org/officeDocument/2006/relationships" r:embed="rId1"/>
        <a:stretch>
          <a:fillRect/>
        </a:stretch>
      </xdr:blipFill>
      <xdr:spPr>
        <a:xfrm>
          <a:off x="0" y="708660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98879</xdr:rowOff>
    </xdr:from>
    <xdr:to>
      <xdr:col>0</xdr:col>
      <xdr:colOff>1504950</xdr:colOff>
      <xdr:row>15</xdr:row>
      <xdr:rowOff>123700</xdr:rowOff>
    </xdr:to>
    <xdr:pic>
      <xdr:nvPicPr>
        <xdr:cNvPr id="4" name="Bildobjekt 3">
          <a:extLst>
            <a:ext uri="{FF2B5EF4-FFF2-40B4-BE49-F238E27FC236}">
              <a16:creationId xmlns:a16="http://schemas.microsoft.com/office/drawing/2014/main" id="{414C58BF-6066-4939-937D-DC7C49B348E1}"/>
            </a:ext>
          </a:extLst>
        </xdr:cNvPr>
        <xdr:cNvPicPr>
          <a:picLocks noChangeAspect="1"/>
        </xdr:cNvPicPr>
      </xdr:nvPicPr>
      <xdr:blipFill>
        <a:blip xmlns:r="http://schemas.openxmlformats.org/officeDocument/2006/relationships" r:embed="rId1"/>
        <a:stretch>
          <a:fillRect/>
        </a:stretch>
      </xdr:blipFill>
      <xdr:spPr>
        <a:xfrm>
          <a:off x="0" y="4997450"/>
          <a:ext cx="1504950"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1438275</xdr:colOff>
      <xdr:row>10</xdr:row>
      <xdr:rowOff>24821</xdr:rowOff>
    </xdr:to>
    <xdr:pic>
      <xdr:nvPicPr>
        <xdr:cNvPr id="4" name="Bildobjekt 3">
          <a:extLst>
            <a:ext uri="{FF2B5EF4-FFF2-40B4-BE49-F238E27FC236}">
              <a16:creationId xmlns:a16="http://schemas.microsoft.com/office/drawing/2014/main" id="{B6E2F96C-1ABA-4ACB-B5B4-E96B1CF3791F}"/>
            </a:ext>
          </a:extLst>
        </xdr:cNvPr>
        <xdr:cNvPicPr>
          <a:picLocks noChangeAspect="1"/>
        </xdr:cNvPicPr>
      </xdr:nvPicPr>
      <xdr:blipFill>
        <a:blip xmlns:r="http://schemas.openxmlformats.org/officeDocument/2006/relationships" r:embed="rId1"/>
        <a:stretch>
          <a:fillRect/>
        </a:stretch>
      </xdr:blipFill>
      <xdr:spPr>
        <a:xfrm>
          <a:off x="0" y="1524000"/>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1</xdr:col>
      <xdr:colOff>266700</xdr:colOff>
      <xdr:row>34</xdr:row>
      <xdr:rowOff>24821</xdr:rowOff>
    </xdr:to>
    <xdr:pic>
      <xdr:nvPicPr>
        <xdr:cNvPr id="4" name="Bildobjekt 3">
          <a:extLst>
            <a:ext uri="{FF2B5EF4-FFF2-40B4-BE49-F238E27FC236}">
              <a16:creationId xmlns:a16="http://schemas.microsoft.com/office/drawing/2014/main" id="{3A5D4AB6-8B41-45CF-9F51-E5FCF37ABB52}"/>
            </a:ext>
          </a:extLst>
        </xdr:cNvPr>
        <xdr:cNvPicPr>
          <a:picLocks noChangeAspect="1"/>
        </xdr:cNvPicPr>
      </xdr:nvPicPr>
      <xdr:blipFill>
        <a:blip xmlns:r="http://schemas.openxmlformats.org/officeDocument/2006/relationships" r:embed="rId1"/>
        <a:stretch>
          <a:fillRect/>
        </a:stretch>
      </xdr:blipFill>
      <xdr:spPr>
        <a:xfrm>
          <a:off x="0" y="6381750"/>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0</xdr:col>
      <xdr:colOff>1444625</xdr:colOff>
      <xdr:row>25</xdr:row>
      <xdr:rowOff>34346</xdr:rowOff>
    </xdr:to>
    <xdr:pic>
      <xdr:nvPicPr>
        <xdr:cNvPr id="5" name="Bildobjekt 4">
          <a:extLst>
            <a:ext uri="{FF2B5EF4-FFF2-40B4-BE49-F238E27FC236}">
              <a16:creationId xmlns:a16="http://schemas.microsoft.com/office/drawing/2014/main" id="{2EA550CB-F548-4DF5-BD4B-647BC87E1C7F}"/>
            </a:ext>
          </a:extLst>
        </xdr:cNvPr>
        <xdr:cNvPicPr>
          <a:picLocks noChangeAspect="1"/>
        </xdr:cNvPicPr>
      </xdr:nvPicPr>
      <xdr:blipFill>
        <a:blip xmlns:r="http://schemas.openxmlformats.org/officeDocument/2006/relationships" r:embed="rId1"/>
        <a:stretch>
          <a:fillRect/>
        </a:stretch>
      </xdr:blipFill>
      <xdr:spPr>
        <a:xfrm>
          <a:off x="0" y="235267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d\RM\Hamn\Tabell\Uttagssystem\MS%20SQL\Tabell_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2\PTS\U\UD\UD5\Datainsamling%20&amp;%20statistik\INSAMLING%20januari\Insamling%202023\Inkommet\B1\Uppf&#246;ljning%202023%20-%20B%20Tra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 Trafa"/>
      <sheetName val="Kontaktuppgifter"/>
      <sheetName val="Sammanställning - reviderad"/>
      <sheetName val="Kontroll "/>
      <sheetName val="rådata år2022"/>
      <sheetName val="rådata år2021"/>
      <sheetName val="Postnord"/>
    </sheetNames>
    <sheetDataSet>
      <sheetData sheetId="0" refreshError="1"/>
      <sheetData sheetId="1" refreshError="1"/>
      <sheetData sheetId="2" refreshError="1"/>
      <sheetData sheetId="3" refreshError="1">
        <row r="107">
          <cell r="B107">
            <v>13447.7</v>
          </cell>
          <cell r="C107">
            <v>5832.6</v>
          </cell>
          <cell r="D107">
            <v>2327</v>
          </cell>
          <cell r="E107">
            <v>1500</v>
          </cell>
          <cell r="F107">
            <v>3</v>
          </cell>
          <cell r="G107">
            <v>15</v>
          </cell>
        </row>
        <row r="136">
          <cell r="B136">
            <v>13701</v>
          </cell>
          <cell r="C136">
            <v>6267</v>
          </cell>
          <cell r="D136">
            <v>5920</v>
          </cell>
          <cell r="E136">
            <v>2019</v>
          </cell>
          <cell r="F136">
            <v>7</v>
          </cell>
          <cell r="G136">
            <v>73</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zoomScaleSheetLayoutView="100" workbookViewId="0">
      <selection sqref="A1:L1"/>
    </sheetView>
  </sheetViews>
  <sheetFormatPr defaultColWidth="9.109375" defaultRowHeight="14.4"/>
  <cols>
    <col min="1" max="16384" width="9.109375" style="1"/>
  </cols>
  <sheetData>
    <row r="1" spans="1:12" ht="32.25" customHeight="1">
      <c r="A1" s="92" t="s">
        <v>85</v>
      </c>
      <c r="B1" s="92"/>
      <c r="C1" s="92"/>
      <c r="D1" s="92"/>
      <c r="E1" s="92"/>
      <c r="F1" s="92"/>
      <c r="G1" s="92"/>
      <c r="H1" s="92"/>
      <c r="I1" s="92"/>
      <c r="J1" s="92"/>
      <c r="K1" s="92"/>
      <c r="L1" s="92"/>
    </row>
    <row r="11" spans="1:12" ht="65.25" customHeight="1">
      <c r="B11" s="13" t="s">
        <v>68</v>
      </c>
    </row>
    <row r="12" spans="1:12" ht="20.399999999999999">
      <c r="B12" s="14" t="s">
        <v>69</v>
      </c>
    </row>
    <row r="13" spans="1:12" ht="17.399999999999999">
      <c r="B13" s="2"/>
    </row>
    <row r="14" spans="1:12" ht="14.25" customHeight="1">
      <c r="B14" s="44" t="s">
        <v>81</v>
      </c>
      <c r="F14" s="3"/>
    </row>
    <row r="15" spans="1:12" ht="16.5" customHeight="1">
      <c r="B15" s="2"/>
    </row>
    <row r="16" spans="1:12">
      <c r="B16" s="19" t="s">
        <v>2</v>
      </c>
      <c r="C16" s="20"/>
      <c r="D16" s="20"/>
      <c r="E16" s="20"/>
    </row>
    <row r="17" spans="2:5">
      <c r="B17" s="19" t="s">
        <v>3</v>
      </c>
      <c r="C17" s="20"/>
      <c r="D17" s="20"/>
      <c r="E17" s="20"/>
    </row>
    <row r="18" spans="2:5">
      <c r="B18" s="45" t="s">
        <v>33</v>
      </c>
      <c r="C18" s="20"/>
      <c r="D18" s="20"/>
      <c r="E18" s="20"/>
    </row>
    <row r="19" spans="2:5">
      <c r="B19" s="45" t="s">
        <v>34</v>
      </c>
      <c r="C19" s="20"/>
      <c r="D19" s="20"/>
      <c r="E19" s="20"/>
    </row>
  </sheetData>
  <customSheetViews>
    <customSheetView guid="{2F347AE6-4FBB-4948-9307-E2ACF87EEFDF}" showGridLines="0">
      <selection sqref="A1:L1"/>
      <pageMargins left="0.7" right="0.7" top="0.75" bottom="0.75" header="0.3" footer="0.3"/>
      <pageSetup paperSize="9" scale="74" orientation="portrait" r:id="rId1"/>
    </customSheetView>
  </customSheetViews>
  <mergeCells count="1">
    <mergeCell ref="A1:L1"/>
  </mergeCells>
  <pageMargins left="0.7" right="0.7" top="0.75" bottom="0.75" header="0.3" footer="0.3"/>
  <pageSetup paperSize="9" scale="7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EEEC-E344-413C-A1B2-C0964877FB0C}">
  <dimension ref="A1:H25"/>
  <sheetViews>
    <sheetView showGridLines="0" zoomScale="120" zoomScaleNormal="120" workbookViewId="0"/>
  </sheetViews>
  <sheetFormatPr defaultRowHeight="14.4"/>
  <cols>
    <col min="1" max="1" width="142" customWidth="1"/>
  </cols>
  <sheetData>
    <row r="1" spans="1:8" ht="20.399999999999999">
      <c r="A1" s="75" t="s">
        <v>6</v>
      </c>
    </row>
    <row r="3" spans="1:8">
      <c r="A3" s="10" t="s">
        <v>7</v>
      </c>
      <c r="B3" s="7"/>
      <c r="C3" s="7"/>
      <c r="D3" s="7"/>
      <c r="E3" s="7"/>
      <c r="F3" s="7"/>
      <c r="G3" s="7"/>
      <c r="H3" s="7"/>
    </row>
    <row r="4" spans="1:8" ht="58.5" customHeight="1">
      <c r="A4" s="9" t="s">
        <v>8</v>
      </c>
      <c r="B4" s="7"/>
      <c r="C4" s="7"/>
      <c r="D4" s="7"/>
      <c r="E4" s="7"/>
      <c r="F4" s="7"/>
      <c r="G4" s="7"/>
      <c r="H4" s="7"/>
    </row>
    <row r="5" spans="1:8" ht="12" customHeight="1">
      <c r="A5" s="9"/>
      <c r="B5" s="7"/>
      <c r="C5" s="7"/>
      <c r="D5" s="7"/>
      <c r="E5" s="7"/>
      <c r="F5" s="7"/>
      <c r="G5" s="7"/>
      <c r="H5" s="7"/>
    </row>
    <row r="6" spans="1:8">
      <c r="A6" s="11" t="s">
        <v>21</v>
      </c>
      <c r="B6" s="7"/>
      <c r="C6" s="7"/>
      <c r="D6" s="7"/>
      <c r="E6" s="7"/>
      <c r="F6" s="7"/>
      <c r="G6" s="7"/>
      <c r="H6" s="7"/>
    </row>
    <row r="7" spans="1:8" ht="34.5" customHeight="1">
      <c r="A7" s="9" t="s">
        <v>31</v>
      </c>
      <c r="B7" s="7"/>
      <c r="C7" s="7"/>
      <c r="D7" s="7"/>
      <c r="E7" s="7"/>
      <c r="F7" s="7"/>
      <c r="G7" s="7"/>
      <c r="H7" s="7"/>
    </row>
    <row r="8" spans="1:8" ht="12.75" customHeight="1">
      <c r="A8" s="9"/>
      <c r="B8" s="7"/>
      <c r="C8" s="7"/>
      <c r="D8" s="7"/>
      <c r="E8" s="7"/>
      <c r="F8" s="7"/>
      <c r="G8" s="7"/>
      <c r="H8" s="7"/>
    </row>
    <row r="9" spans="1:8">
      <c r="A9" s="11" t="s">
        <v>1</v>
      </c>
      <c r="B9" s="7"/>
      <c r="C9" s="7"/>
      <c r="D9" s="7"/>
      <c r="E9" s="7"/>
      <c r="F9" s="7"/>
      <c r="G9" s="7"/>
      <c r="H9" s="7"/>
    </row>
    <row r="10" spans="1:8" ht="24">
      <c r="A10" s="9" t="s">
        <v>22</v>
      </c>
      <c r="B10" s="7"/>
      <c r="C10" s="7"/>
      <c r="D10" s="7"/>
      <c r="E10" s="7"/>
      <c r="F10" s="7"/>
      <c r="G10" s="7"/>
      <c r="H10" s="7"/>
    </row>
    <row r="11" spans="1:8" ht="12" customHeight="1">
      <c r="A11" s="9"/>
      <c r="B11" s="7"/>
      <c r="C11" s="7"/>
      <c r="D11" s="7"/>
      <c r="E11" s="7"/>
      <c r="F11" s="7"/>
      <c r="G11" s="7"/>
      <c r="H11" s="7"/>
    </row>
    <row r="12" spans="1:8">
      <c r="A12" s="10" t="s">
        <v>23</v>
      </c>
      <c r="B12" s="7"/>
      <c r="C12" s="7"/>
      <c r="D12" s="7"/>
      <c r="E12" s="7"/>
      <c r="F12" s="7"/>
      <c r="G12" s="7"/>
      <c r="H12" s="7"/>
    </row>
    <row r="13" spans="1:8">
      <c r="A13" s="21" t="s">
        <v>25</v>
      </c>
      <c r="B13" s="7"/>
      <c r="C13" s="7"/>
      <c r="D13" s="7"/>
      <c r="E13" s="7"/>
      <c r="F13" s="7"/>
      <c r="G13" s="7"/>
      <c r="H13" s="7"/>
    </row>
    <row r="14" spans="1:8">
      <c r="A14" s="22" t="s">
        <v>26</v>
      </c>
      <c r="B14" s="7"/>
      <c r="C14" s="7"/>
      <c r="D14" s="7"/>
      <c r="E14" s="7"/>
      <c r="F14" s="7"/>
      <c r="G14" s="7"/>
      <c r="H14" s="7"/>
    </row>
    <row r="15" spans="1:8">
      <c r="A15" s="22" t="s">
        <v>27</v>
      </c>
      <c r="B15" s="7"/>
      <c r="C15" s="7"/>
      <c r="D15" s="7"/>
      <c r="E15" s="7"/>
      <c r="F15" s="7"/>
      <c r="G15" s="7"/>
      <c r="H15" s="7"/>
    </row>
    <row r="16" spans="1:8" ht="12" customHeight="1">
      <c r="A16" s="21" t="s">
        <v>28</v>
      </c>
      <c r="B16" s="7"/>
      <c r="C16" s="7"/>
      <c r="D16" s="7"/>
      <c r="E16" s="7"/>
      <c r="F16" s="7"/>
      <c r="G16" s="7"/>
      <c r="H16" s="7"/>
    </row>
    <row r="17" spans="1:8">
      <c r="A17" s="21" t="s">
        <v>10</v>
      </c>
      <c r="B17" s="7"/>
      <c r="C17" s="7"/>
      <c r="D17" s="7"/>
      <c r="E17" s="7"/>
      <c r="F17" s="7"/>
      <c r="G17" s="7"/>
      <c r="H17" s="7"/>
    </row>
    <row r="18" spans="1:8">
      <c r="A18" s="21" t="s">
        <v>20</v>
      </c>
      <c r="B18" s="7"/>
      <c r="C18" s="7"/>
      <c r="D18" s="7"/>
      <c r="E18" s="7"/>
      <c r="F18" s="7"/>
      <c r="G18" s="7"/>
      <c r="H18" s="7"/>
    </row>
    <row r="19" spans="1:8" ht="12" customHeight="1">
      <c r="A19" s="10"/>
      <c r="B19" s="7"/>
      <c r="C19" s="7"/>
      <c r="D19" s="7"/>
      <c r="E19" s="7"/>
      <c r="F19" s="7"/>
      <c r="G19" s="7"/>
      <c r="H19" s="7"/>
    </row>
    <row r="20" spans="1:8">
      <c r="A20" s="10" t="s">
        <v>97</v>
      </c>
    </row>
    <row r="21" spans="1:8">
      <c r="A21" s="9" t="s">
        <v>98</v>
      </c>
    </row>
    <row r="22" spans="1:8">
      <c r="A22" s="9"/>
    </row>
    <row r="23" spans="1:8">
      <c r="A23" s="11" t="s">
        <v>24</v>
      </c>
    </row>
    <row r="24" spans="1:8">
      <c r="A24" s="9" t="s">
        <v>99</v>
      </c>
    </row>
    <row r="25" spans="1:8">
      <c r="A25" s="9"/>
    </row>
  </sheetData>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EA29-CE80-49B9-AA31-28760F1385B4}">
  <dimension ref="A1:C25"/>
  <sheetViews>
    <sheetView showGridLines="0" workbookViewId="0">
      <selection sqref="A1:C1"/>
    </sheetView>
  </sheetViews>
  <sheetFormatPr defaultRowHeight="14.4"/>
  <cols>
    <col min="3" max="3" width="48.44140625" customWidth="1"/>
  </cols>
  <sheetData>
    <row r="1" spans="1:3" ht="20.399999999999999">
      <c r="A1" s="93" t="s">
        <v>62</v>
      </c>
      <c r="B1" s="93"/>
      <c r="C1" s="93"/>
    </row>
    <row r="3" spans="1:3">
      <c r="A3" s="49" t="str">
        <f>'Kort om statistiken'!A1</f>
        <v>Kort om statistiken/The Statistics in Brief</v>
      </c>
    </row>
    <row r="5" spans="1:3">
      <c r="A5" s="49" t="str">
        <f>'Tabell 1 Antal företag'!A1</f>
        <v>Tabell 1. Antal operatörer med tillstånd att bedriva postbefodran. Antal företag den 31 december respektive år, 1993–2022.</v>
      </c>
    </row>
    <row r="6" spans="1:3">
      <c r="A6" s="49" t="str">
        <f>'Tabell 1 Antal företag'!A2</f>
        <v>Table 1. Number of companies with permission to deliver post on December 31 resp. year, 1993–2022.</v>
      </c>
    </row>
    <row r="8" spans="1:3">
      <c r="A8" s="49" t="str">
        <f>'Tabell 2 Huvudsaklig verksamhet'!A1</f>
        <v>Tabell 2. Postoperatörernas huvudsakliga verksamhet 2021 - 2022</v>
      </c>
    </row>
    <row r="9" spans="1:3">
      <c r="A9" s="49" t="str">
        <f>'Tabell 2 Huvudsaklig verksamhet'!A2</f>
        <v>Table 2. Companies main area of activity 2021 - 2022</v>
      </c>
    </row>
    <row r="11" spans="1:3">
      <c r="A11" s="49" t="str">
        <f>'Tabell 3 Servicepunkter'!A1</f>
        <v>Tabell 3. Antal postservicepunkter 2022.</v>
      </c>
    </row>
    <row r="12" spans="1:3">
      <c r="A12" s="49" t="str">
        <f>'Tabell 3 Servicepunkter'!A2</f>
        <v>Table 3. Number of post service locations 2022.</v>
      </c>
    </row>
    <row r="14" spans="1:3">
      <c r="A14" s="49" t="str">
        <f>'Tabell 4 Utdelade brev'!A1</f>
        <v>Tabell 4. Antal traditionella brev utdelade i Sverige 1995–2022. Tusentals. (inrikes + import)</v>
      </c>
    </row>
    <row r="15" spans="1:3">
      <c r="A15" s="49" t="str">
        <f>'Tabell 4 Utdelade brev'!A2</f>
        <v>Table 4. Traffic volume letters 1995–2022. Thousands. (domestic + import)</v>
      </c>
    </row>
    <row r="17" spans="1:1">
      <c r="A17" s="49" t="str">
        <f>'Tabell 5 Antal postförsändelser'!A1</f>
        <v>Tabell 5a. Antal postförsändelser 2022. Tusentals.</v>
      </c>
    </row>
    <row r="18" spans="1:1">
      <c r="A18" s="49" t="str">
        <f>'Tabell 5 Antal postförsändelser'!A2</f>
        <v>Table 5a. Number of mail items 2022. Thousands.</v>
      </c>
    </row>
    <row r="20" spans="1:1">
      <c r="A20" s="49" t="str">
        <f>'Tabell 5 Antal postförsändelser'!A14</f>
        <v>Tabell 5b. Antal postförsändelser 2021. Tusentals.</v>
      </c>
    </row>
    <row r="21" spans="1:1">
      <c r="A21" s="49" t="str">
        <f>'Tabell 5 Antal postförsändelser'!A15</f>
        <v>Table 5b. Number of mail items 2021. Thousands.</v>
      </c>
    </row>
    <row r="23" spans="1:1">
      <c r="A23" s="49" t="s">
        <v>63</v>
      </c>
    </row>
    <row r="25" spans="1:1">
      <c r="A25" s="49" t="str">
        <f>Definitioner!A1</f>
        <v>Definitioner</v>
      </c>
    </row>
  </sheetData>
  <mergeCells count="1">
    <mergeCell ref="A1:C1"/>
  </mergeCells>
  <hyperlinks>
    <hyperlink ref="A3" location="'Kort om statistiken'!A1" display="'Kort om statistiken'!A1" xr:uid="{3F15A7D8-B8AC-480C-AC29-3F39C3E13442}"/>
    <hyperlink ref="A5:A6" location="'Tabell 1 Antal företag'!A1" display="'Tabell 1 Antal företag'!A1" xr:uid="{317241C1-D76B-4F38-812B-2507216F0082}"/>
    <hyperlink ref="A8:A9" location="'Tabell 2 Huvudsaklig verksamhet'!A1" display="'Tabell 2 Huvudsaklig verksamhet'!A1" xr:uid="{8F167BB2-220C-4E1E-87D9-FC0F0AA6AD81}"/>
    <hyperlink ref="A11:A12" location="'Tabell 3 Servicepunkter'!A1" display="'Tabell 3 Servicepunkter'!A1" xr:uid="{84346325-F562-4302-A52E-D96FC10B9774}"/>
    <hyperlink ref="A14:A15" location="'Tabell 4 Utdelade brev'!A1" display="'Tabell 4 Utdelade brev'!A1" xr:uid="{CCAD6503-648B-4531-83A1-E070683C71A7}"/>
    <hyperlink ref="A17:A18" location="'Tabell 5 Antal postförsändelser'!A1" display="'Tabell 5 Antal postförsändelser'!A1" xr:uid="{1A6A8CBF-FCCD-4831-9268-162D7243166A}"/>
    <hyperlink ref="A25" location="Definitioner!A1" display="Definitioner!A1" xr:uid="{55EB0CF9-F925-4B6A-B778-6126081C9FDD}"/>
    <hyperlink ref="A20:A21" location="'Tabell 5 Antal postförsändelser'!A1" display="'Tabell 5 Antal postförsändelser'!A1" xr:uid="{3061EA00-0295-453D-9583-29EA62C9DD8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CEB5-12A3-4DC5-A2C9-A554062D37D7}">
  <dimension ref="A1:C10"/>
  <sheetViews>
    <sheetView showGridLines="0" workbookViewId="0">
      <selection sqref="A1:C1"/>
    </sheetView>
  </sheetViews>
  <sheetFormatPr defaultColWidth="9.109375" defaultRowHeight="14.4"/>
  <cols>
    <col min="1" max="1" width="81.33203125" customWidth="1"/>
    <col min="3" max="3" width="81.33203125" customWidth="1"/>
  </cols>
  <sheetData>
    <row r="1" spans="1:3" s="47" customFormat="1" ht="20.399999999999999">
      <c r="A1" s="93" t="s">
        <v>43</v>
      </c>
      <c r="B1" s="93"/>
      <c r="C1" s="93"/>
    </row>
    <row r="3" spans="1:3">
      <c r="A3" s="46" t="s">
        <v>35</v>
      </c>
      <c r="C3" s="46" t="s">
        <v>44</v>
      </c>
    </row>
    <row r="4" spans="1:3" ht="77.25" customHeight="1">
      <c r="A4" s="7" t="s">
        <v>91</v>
      </c>
      <c r="C4" s="7" t="s">
        <v>47</v>
      </c>
    </row>
    <row r="5" spans="1:3">
      <c r="A5" s="7"/>
    </row>
    <row r="6" spans="1:3">
      <c r="A6" s="46" t="s">
        <v>36</v>
      </c>
      <c r="C6" s="46" t="s">
        <v>45</v>
      </c>
    </row>
    <row r="7" spans="1:3">
      <c r="A7" s="7" t="s">
        <v>38</v>
      </c>
      <c r="C7" s="7" t="s">
        <v>41</v>
      </c>
    </row>
    <row r="8" spans="1:3">
      <c r="A8" s="7"/>
    </row>
    <row r="9" spans="1:3">
      <c r="A9" s="46" t="s">
        <v>37</v>
      </c>
      <c r="C9" s="46" t="s">
        <v>46</v>
      </c>
    </row>
    <row r="10" spans="1:3" ht="30.75" customHeight="1">
      <c r="A10" s="7" t="s">
        <v>39</v>
      </c>
      <c r="B10" s="48"/>
      <c r="C10" s="7" t="s">
        <v>42</v>
      </c>
    </row>
  </sheetData>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
  <sheetViews>
    <sheetView showGridLines="0" zoomScaleNormal="100" workbookViewId="0"/>
  </sheetViews>
  <sheetFormatPr defaultColWidth="9.109375" defaultRowHeight="14.4"/>
  <cols>
    <col min="1" max="2" width="17.5546875" customWidth="1"/>
    <col min="3" max="3" width="2" customWidth="1"/>
    <col min="4" max="9" width="17.5546875" customWidth="1"/>
  </cols>
  <sheetData>
    <row r="1" spans="1:10" ht="15" customHeight="1">
      <c r="A1" s="39" t="s">
        <v>64</v>
      </c>
      <c r="B1" s="39"/>
      <c r="C1" s="16"/>
      <c r="D1" s="16"/>
      <c r="E1" s="16"/>
    </row>
    <row r="2" spans="1:10">
      <c r="A2" s="32" t="s">
        <v>65</v>
      </c>
    </row>
    <row r="3" spans="1:10">
      <c r="A3" s="40" t="s">
        <v>0</v>
      </c>
      <c r="B3" s="83" t="s">
        <v>4</v>
      </c>
      <c r="C3" s="85"/>
      <c r="D3" s="5"/>
      <c r="E3" s="5"/>
    </row>
    <row r="4" spans="1:10" ht="27.6">
      <c r="A4" s="50" t="s">
        <v>16</v>
      </c>
      <c r="B4" s="50" t="s">
        <v>17</v>
      </c>
      <c r="C4" s="86"/>
      <c r="D4" s="5"/>
      <c r="E4" s="5"/>
    </row>
    <row r="5" spans="1:10">
      <c r="A5" s="41">
        <v>1993</v>
      </c>
      <c r="B5" s="87">
        <v>2</v>
      </c>
      <c r="C5" s="85"/>
      <c r="D5" s="5"/>
      <c r="E5" s="5"/>
    </row>
    <row r="6" spans="1:10">
      <c r="A6" s="41">
        <v>1994</v>
      </c>
      <c r="B6" s="51">
        <v>3</v>
      </c>
      <c r="C6" s="84"/>
      <c r="D6" s="5"/>
      <c r="E6" s="5"/>
    </row>
    <row r="7" spans="1:10">
      <c r="A7" s="41">
        <v>1995</v>
      </c>
      <c r="B7" s="51">
        <v>4</v>
      </c>
      <c r="C7" s="84"/>
      <c r="D7" s="5"/>
      <c r="E7" s="5"/>
    </row>
    <row r="8" spans="1:10">
      <c r="A8" s="41">
        <v>1996</v>
      </c>
      <c r="B8" s="51">
        <v>12</v>
      </c>
      <c r="C8" s="84"/>
      <c r="D8" s="5"/>
      <c r="E8" s="5"/>
      <c r="J8" s="8"/>
    </row>
    <row r="9" spans="1:10">
      <c r="A9" s="41">
        <v>1997</v>
      </c>
      <c r="B9" s="51">
        <v>105</v>
      </c>
      <c r="C9" s="84"/>
      <c r="D9" s="5"/>
      <c r="E9" s="5"/>
    </row>
    <row r="10" spans="1:10">
      <c r="A10" s="41">
        <v>1998</v>
      </c>
      <c r="B10" s="51">
        <v>82</v>
      </c>
      <c r="C10" s="84"/>
      <c r="D10" s="5"/>
      <c r="E10" s="5"/>
    </row>
    <row r="11" spans="1:10">
      <c r="A11" s="41">
        <v>1999</v>
      </c>
      <c r="B11" s="51">
        <v>65</v>
      </c>
      <c r="C11" s="84"/>
      <c r="D11" s="5"/>
      <c r="E11" s="5"/>
    </row>
    <row r="12" spans="1:10">
      <c r="A12" s="41">
        <v>2000</v>
      </c>
      <c r="B12" s="51">
        <v>46</v>
      </c>
      <c r="C12" s="84"/>
      <c r="D12" s="5"/>
      <c r="E12" s="5"/>
    </row>
    <row r="13" spans="1:10">
      <c r="A13" s="41">
        <v>2001</v>
      </c>
      <c r="B13" s="51">
        <v>40</v>
      </c>
      <c r="C13" s="84"/>
      <c r="D13" s="5"/>
      <c r="E13" s="5"/>
    </row>
    <row r="14" spans="1:10">
      <c r="A14" s="41">
        <v>2002</v>
      </c>
      <c r="B14" s="51">
        <v>36</v>
      </c>
      <c r="C14" s="84"/>
      <c r="D14" s="5"/>
      <c r="E14" s="5"/>
    </row>
    <row r="15" spans="1:10">
      <c r="A15" s="41">
        <v>2003</v>
      </c>
      <c r="B15" s="51">
        <v>34</v>
      </c>
      <c r="C15" s="84"/>
      <c r="D15" s="5"/>
      <c r="E15" s="5"/>
    </row>
    <row r="16" spans="1:10">
      <c r="A16" s="41">
        <v>2004</v>
      </c>
      <c r="B16" s="51">
        <v>36</v>
      </c>
      <c r="C16" s="84"/>
      <c r="D16" s="5"/>
      <c r="E16" s="5"/>
    </row>
    <row r="17" spans="1:5">
      <c r="A17" s="41">
        <v>2005</v>
      </c>
      <c r="B17" s="51">
        <v>36</v>
      </c>
      <c r="C17" s="84"/>
      <c r="D17" s="5"/>
      <c r="E17" s="5"/>
    </row>
    <row r="18" spans="1:5">
      <c r="A18" s="41">
        <v>2006</v>
      </c>
      <c r="B18" s="51">
        <v>33</v>
      </c>
      <c r="C18" s="84"/>
      <c r="D18" s="5"/>
      <c r="E18" s="5"/>
    </row>
    <row r="19" spans="1:5">
      <c r="A19" s="41">
        <v>2007</v>
      </c>
      <c r="B19" s="51">
        <v>35</v>
      </c>
      <c r="C19" s="84"/>
      <c r="D19" s="5"/>
      <c r="E19" s="5"/>
    </row>
    <row r="20" spans="1:5">
      <c r="A20" s="41">
        <v>2008</v>
      </c>
      <c r="B20" s="51">
        <v>31</v>
      </c>
      <c r="C20" s="84"/>
      <c r="D20" s="5"/>
      <c r="E20" s="5"/>
    </row>
    <row r="21" spans="1:5">
      <c r="A21" s="41">
        <v>2009</v>
      </c>
      <c r="B21" s="51">
        <v>33</v>
      </c>
      <c r="C21" s="84"/>
      <c r="D21" s="5"/>
      <c r="E21" s="5"/>
    </row>
    <row r="22" spans="1:5">
      <c r="A22" s="41">
        <v>2010</v>
      </c>
      <c r="B22" s="51">
        <v>33</v>
      </c>
      <c r="C22" s="84"/>
      <c r="D22" s="5"/>
      <c r="E22" s="5"/>
    </row>
    <row r="23" spans="1:5">
      <c r="A23" s="41">
        <v>2011</v>
      </c>
      <c r="B23" s="51">
        <v>31</v>
      </c>
      <c r="C23" s="84"/>
      <c r="D23" s="5"/>
      <c r="E23" s="5"/>
    </row>
    <row r="24" spans="1:5">
      <c r="A24" s="41">
        <v>2012</v>
      </c>
      <c r="B24" s="51">
        <v>32</v>
      </c>
      <c r="C24" s="84"/>
      <c r="D24" s="5"/>
      <c r="E24" s="5"/>
    </row>
    <row r="25" spans="1:5">
      <c r="A25" s="41">
        <v>2013</v>
      </c>
      <c r="B25" s="51">
        <v>32</v>
      </c>
      <c r="C25" s="84"/>
      <c r="D25" s="5"/>
      <c r="E25" s="5"/>
    </row>
    <row r="26" spans="1:5">
      <c r="A26" s="41">
        <v>2014</v>
      </c>
      <c r="B26" s="51">
        <v>32</v>
      </c>
      <c r="C26" s="84"/>
      <c r="D26" s="5"/>
      <c r="E26" s="5"/>
    </row>
    <row r="27" spans="1:5">
      <c r="A27" s="41">
        <v>2015</v>
      </c>
      <c r="B27" s="51">
        <v>32</v>
      </c>
      <c r="C27" s="84"/>
      <c r="D27" s="5"/>
      <c r="E27" s="5"/>
    </row>
    <row r="28" spans="1:5">
      <c r="A28" s="41">
        <v>2016</v>
      </c>
      <c r="B28" s="51">
        <v>33</v>
      </c>
      <c r="C28" s="84"/>
      <c r="D28" s="5"/>
      <c r="E28" s="5"/>
    </row>
    <row r="29" spans="1:5">
      <c r="A29" s="41">
        <v>2017</v>
      </c>
      <c r="B29" s="51">
        <v>30</v>
      </c>
      <c r="C29" s="84"/>
      <c r="D29" s="5"/>
      <c r="E29" s="5"/>
    </row>
    <row r="30" spans="1:5">
      <c r="A30" s="51">
        <v>2018</v>
      </c>
      <c r="B30" s="51">
        <v>30</v>
      </c>
      <c r="C30" s="84"/>
      <c r="D30" s="5"/>
      <c r="E30" s="5"/>
    </row>
    <row r="31" spans="1:5">
      <c r="A31" s="51">
        <v>2019</v>
      </c>
      <c r="B31" s="51">
        <v>27</v>
      </c>
      <c r="C31" s="84"/>
      <c r="D31" s="5"/>
    </row>
    <row r="32" spans="1:5">
      <c r="A32" s="51">
        <v>2020</v>
      </c>
      <c r="B32" s="51">
        <v>28</v>
      </c>
      <c r="C32" s="84"/>
      <c r="D32" s="5"/>
    </row>
    <row r="33" spans="1:4" ht="16.2">
      <c r="A33" s="51">
        <v>2021</v>
      </c>
      <c r="B33" s="51">
        <v>29</v>
      </c>
      <c r="C33" s="91" t="s">
        <v>40</v>
      </c>
    </row>
    <row r="34" spans="1:4">
      <c r="A34" s="52">
        <v>2022</v>
      </c>
      <c r="B34" s="52">
        <v>25</v>
      </c>
      <c r="C34" s="86"/>
      <c r="D34" s="5"/>
    </row>
    <row r="35" spans="1:4">
      <c r="A35" s="74"/>
      <c r="B35" s="74"/>
      <c r="C35" s="5"/>
      <c r="D35" s="5"/>
    </row>
    <row r="36" spans="1:4" ht="11.25" customHeight="1">
      <c r="A36" s="42" t="s">
        <v>9</v>
      </c>
      <c r="B36" s="43"/>
    </row>
    <row r="37" spans="1:4" ht="33" customHeight="1">
      <c r="A37" s="94" t="s">
        <v>5</v>
      </c>
      <c r="B37" s="94"/>
      <c r="C37" s="94"/>
      <c r="D37" s="94"/>
    </row>
    <row r="38" spans="1:4">
      <c r="A38" s="32"/>
    </row>
    <row r="39" spans="1:4">
      <c r="A39" s="32"/>
    </row>
    <row r="40" spans="1:4">
      <c r="A40" s="32"/>
    </row>
    <row r="41" spans="1:4">
      <c r="A41" s="32"/>
    </row>
    <row r="42" spans="1:4">
      <c r="A42" s="32"/>
    </row>
    <row r="43" spans="1:4">
      <c r="A43" s="32"/>
    </row>
    <row r="44" spans="1:4">
      <c r="A44" s="32"/>
    </row>
    <row r="45" spans="1:4">
      <c r="A45" s="32"/>
    </row>
    <row r="46" spans="1:4">
      <c r="A46" s="32"/>
    </row>
    <row r="47" spans="1:4">
      <c r="A47" s="32"/>
    </row>
    <row r="48" spans="1:4">
      <c r="A48" s="32"/>
    </row>
    <row r="78" spans="1:1">
      <c r="A78" s="32"/>
    </row>
  </sheetData>
  <customSheetViews>
    <customSheetView guid="{2F347AE6-4FBB-4948-9307-E2ACF87EEFDF}" showPageBreaks="1" topLeftCell="A76">
      <selection activeCell="A104" sqref="A104"/>
      <rowBreaks count="5" manualBreakCount="5">
        <brk id="28" max="16383" man="1"/>
        <brk id="62" max="16383" man="1"/>
        <brk id="63" max="16383" man="1"/>
        <brk id="83" max="16383" man="1"/>
        <brk id="103" max="16383" man="1"/>
      </rowBreaks>
      <pageMargins left="0.7" right="0.7" top="0.75" bottom="0.75" header="0.3" footer="0.3"/>
      <pageSetup paperSize="9" orientation="portrait" r:id="rId1"/>
    </customSheetView>
  </customSheetViews>
  <mergeCells count="1">
    <mergeCell ref="A37:D37"/>
  </mergeCells>
  <pageMargins left="0.7" right="0.7" top="0.75" bottom="0.75" header="0.3" footer="0.3"/>
  <pageSetup paperSize="9" scale="74" orientation="portrait" r:id="rId2"/>
  <rowBreaks count="1" manualBreakCount="1">
    <brk id="48"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0475-36AA-4F68-938E-17495CE26EDC}">
  <dimension ref="A1:D67"/>
  <sheetViews>
    <sheetView showGridLines="0" zoomScaleNormal="100" workbookViewId="0"/>
  </sheetViews>
  <sheetFormatPr defaultColWidth="9.109375" defaultRowHeight="14.4"/>
  <cols>
    <col min="1" max="1" width="60.88671875" customWidth="1"/>
    <col min="2" max="3" width="17.5546875" customWidth="1"/>
    <col min="4" max="4" width="3.33203125" customWidth="1"/>
    <col min="5" max="9" width="17.5546875" customWidth="1"/>
  </cols>
  <sheetData>
    <row r="1" spans="1:4">
      <c r="A1" s="24" t="s">
        <v>66</v>
      </c>
      <c r="C1" s="24"/>
      <c r="D1" s="24"/>
    </row>
    <row r="2" spans="1:4" ht="20.399999999999999" customHeight="1">
      <c r="A2" s="36" t="s">
        <v>84</v>
      </c>
      <c r="B2" s="36"/>
      <c r="C2" s="36"/>
      <c r="D2" s="36"/>
    </row>
    <row r="3" spans="1:4">
      <c r="A3" s="36"/>
      <c r="B3" s="36">
        <v>2022</v>
      </c>
      <c r="C3" s="88">
        <v>2021</v>
      </c>
      <c r="D3" s="89"/>
    </row>
    <row r="4" spans="1:4" s="7" customFormat="1" ht="28.8">
      <c r="A4" s="35" t="s">
        <v>71</v>
      </c>
      <c r="B4" s="23">
        <v>8</v>
      </c>
      <c r="C4" s="55">
        <v>9</v>
      </c>
      <c r="D4" s="81" t="s">
        <v>40</v>
      </c>
    </row>
    <row r="5" spans="1:4" s="7" customFormat="1" ht="28.8">
      <c r="A5" s="35" t="s">
        <v>72</v>
      </c>
      <c r="B5" s="23">
        <v>11</v>
      </c>
      <c r="C5" s="55">
        <v>11</v>
      </c>
      <c r="D5" s="81"/>
    </row>
    <row r="6" spans="1:4" s="7" customFormat="1" ht="29.4" customHeight="1">
      <c r="A6" s="35" t="s">
        <v>79</v>
      </c>
      <c r="B6" s="23">
        <v>1</v>
      </c>
      <c r="C6" s="82" t="s">
        <v>48</v>
      </c>
      <c r="D6" s="81"/>
    </row>
    <row r="7" spans="1:4" s="7" customFormat="1" ht="28.8">
      <c r="A7" s="35" t="s">
        <v>73</v>
      </c>
      <c r="B7" s="23">
        <v>0</v>
      </c>
      <c r="C7" s="55">
        <v>2</v>
      </c>
      <c r="D7" s="81" t="s">
        <v>40</v>
      </c>
    </row>
    <row r="8" spans="1:4" s="7" customFormat="1" ht="28.8">
      <c r="A8" s="35" t="s">
        <v>74</v>
      </c>
      <c r="B8" s="23">
        <v>3</v>
      </c>
      <c r="C8" s="55">
        <v>5</v>
      </c>
      <c r="D8" s="81" t="s">
        <v>40</v>
      </c>
    </row>
    <row r="9" spans="1:4" s="7" customFormat="1" ht="28.8">
      <c r="A9" s="37" t="s">
        <v>80</v>
      </c>
      <c r="B9" s="38">
        <v>23</v>
      </c>
      <c r="C9" s="55">
        <f>SUM(C4:C8)</f>
        <v>27</v>
      </c>
      <c r="D9" s="81"/>
    </row>
    <row r="10" spans="1:4" s="7" customFormat="1" ht="30.75" customHeight="1">
      <c r="A10" s="35" t="s">
        <v>75</v>
      </c>
      <c r="B10" s="23">
        <v>2</v>
      </c>
      <c r="C10" s="55">
        <v>2</v>
      </c>
      <c r="D10" s="81"/>
    </row>
    <row r="11" spans="1:4" s="7" customFormat="1" ht="28.8">
      <c r="A11" s="37" t="s">
        <v>70</v>
      </c>
      <c r="B11" s="38">
        <v>25</v>
      </c>
      <c r="C11" s="55">
        <v>29</v>
      </c>
      <c r="D11" s="68"/>
    </row>
    <row r="12" spans="1:4" ht="15" customHeight="1">
      <c r="A12" s="17"/>
      <c r="B12" s="17"/>
      <c r="C12" s="17"/>
      <c r="D12" s="17"/>
    </row>
    <row r="13" spans="1:4" ht="15" customHeight="1">
      <c r="A13" s="18" t="s">
        <v>76</v>
      </c>
      <c r="B13" s="18"/>
      <c r="C13" s="18"/>
      <c r="D13" s="18"/>
    </row>
    <row r="14" spans="1:4" ht="15" customHeight="1">
      <c r="A14" s="18" t="s">
        <v>77</v>
      </c>
      <c r="B14" s="18"/>
      <c r="C14" s="18"/>
      <c r="D14" s="18"/>
    </row>
    <row r="15" spans="1:4" ht="15" customHeight="1">
      <c r="A15" s="15"/>
      <c r="B15" s="15"/>
      <c r="C15" s="15"/>
      <c r="D15" s="15"/>
    </row>
    <row r="16" spans="1:4" ht="15" customHeight="1">
      <c r="A16" s="15"/>
      <c r="B16" s="15"/>
      <c r="C16" s="15"/>
      <c r="D16" s="15"/>
    </row>
    <row r="17" spans="1:4" ht="15" customHeight="1">
      <c r="A17" s="15"/>
      <c r="B17" s="15"/>
      <c r="C17" s="15"/>
      <c r="D17" s="15"/>
    </row>
    <row r="18" spans="1:4" ht="15" customHeight="1">
      <c r="A18" s="15"/>
      <c r="B18" s="15"/>
      <c r="C18" s="15"/>
      <c r="D18" s="15"/>
    </row>
    <row r="19" spans="1:4" ht="15" customHeight="1">
      <c r="A19" s="15"/>
      <c r="B19" s="15"/>
      <c r="C19" s="15"/>
      <c r="D19" s="15"/>
    </row>
    <row r="20" spans="1:4" ht="15" customHeight="1">
      <c r="A20" s="15"/>
      <c r="B20" s="15"/>
      <c r="C20" s="15"/>
      <c r="D20" s="15"/>
    </row>
    <row r="21" spans="1:4">
      <c r="A21" s="6"/>
    </row>
    <row r="22" spans="1:4">
      <c r="A22" s="4"/>
    </row>
    <row r="27" spans="1:4">
      <c r="A27" s="4"/>
    </row>
    <row r="28" spans="1:4">
      <c r="A28" s="4"/>
    </row>
    <row r="29" spans="1:4">
      <c r="A29" s="4"/>
    </row>
    <row r="30" spans="1:4">
      <c r="A30" s="4"/>
    </row>
    <row r="31" spans="1:4">
      <c r="A31" s="4"/>
    </row>
    <row r="32" spans="1:4">
      <c r="A32" s="4"/>
    </row>
    <row r="33" spans="1:1">
      <c r="A33" s="4"/>
    </row>
    <row r="34" spans="1:1">
      <c r="A34" s="4"/>
    </row>
    <row r="35" spans="1:1">
      <c r="A35" s="4"/>
    </row>
    <row r="36" spans="1:1">
      <c r="A36" s="4"/>
    </row>
    <row r="37" spans="1:1">
      <c r="A37" s="4"/>
    </row>
    <row r="67" spans="1:1">
      <c r="A67" s="4"/>
    </row>
  </sheetData>
  <pageMargins left="0.7" right="0.7" top="0.75" bottom="0.75" header="0.3" footer="0.3"/>
  <pageSetup paperSize="9" scale="74"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C175-7F3F-46E4-BC93-3EFB7B564ED6}">
  <dimension ref="A1:C63"/>
  <sheetViews>
    <sheetView showGridLines="0" zoomScaleNormal="100" workbookViewId="0"/>
  </sheetViews>
  <sheetFormatPr defaultColWidth="9.109375" defaultRowHeight="14.4"/>
  <cols>
    <col min="1" max="1" width="35" bestFit="1" customWidth="1"/>
    <col min="2" max="2" width="17.5546875" customWidth="1"/>
    <col min="3" max="3" width="2.5546875" customWidth="1"/>
    <col min="4" max="8" width="17.5546875" customWidth="1"/>
  </cols>
  <sheetData>
    <row r="1" spans="1:3">
      <c r="A1" s="24" t="s">
        <v>82</v>
      </c>
    </row>
    <row r="2" spans="1:3">
      <c r="A2" s="27" t="s">
        <v>83</v>
      </c>
    </row>
    <row r="3" spans="1:3">
      <c r="A3" s="36"/>
      <c r="B3" s="36"/>
      <c r="C3" s="76"/>
    </row>
    <row r="4" spans="1:3">
      <c r="A4" s="33" t="s">
        <v>18</v>
      </c>
      <c r="B4" s="34">
        <v>334</v>
      </c>
      <c r="C4" s="18"/>
    </row>
    <row r="5" spans="1:3" ht="16.2">
      <c r="A5" s="33" t="s">
        <v>19</v>
      </c>
      <c r="B5" s="34">
        <v>1623</v>
      </c>
      <c r="C5" s="79"/>
    </row>
    <row r="6" spans="1:3">
      <c r="A6" s="33" t="s">
        <v>28</v>
      </c>
      <c r="B6" s="34">
        <v>4272</v>
      </c>
      <c r="C6" s="18"/>
    </row>
    <row r="7" spans="1:3">
      <c r="A7" s="33" t="s">
        <v>10</v>
      </c>
      <c r="B7" s="34">
        <v>21502</v>
      </c>
      <c r="C7" s="18"/>
    </row>
    <row r="8" spans="1:3">
      <c r="A8" s="33" t="s">
        <v>20</v>
      </c>
      <c r="B8" s="34">
        <v>1139</v>
      </c>
      <c r="C8" s="18"/>
    </row>
    <row r="9" spans="1:3" ht="15" customHeight="1">
      <c r="A9" s="15"/>
      <c r="B9" s="15"/>
      <c r="C9" s="15"/>
    </row>
    <row r="10" spans="1:3" ht="15" customHeight="1">
      <c r="A10" s="15"/>
      <c r="B10" s="15"/>
      <c r="C10" s="15"/>
    </row>
    <row r="11" spans="1:3" ht="15" customHeight="1">
      <c r="A11" s="15"/>
      <c r="B11" s="15"/>
      <c r="C11" s="15"/>
    </row>
    <row r="12" spans="1:3" ht="15" customHeight="1">
      <c r="A12" s="15"/>
      <c r="B12" s="15"/>
      <c r="C12" s="15"/>
    </row>
    <row r="13" spans="1:3" ht="15" customHeight="1">
      <c r="A13" s="15"/>
      <c r="B13" s="15"/>
      <c r="C13" s="15"/>
    </row>
    <row r="14" spans="1:3" ht="15" customHeight="1">
      <c r="A14" s="15"/>
      <c r="B14" s="15"/>
      <c r="C14" s="15"/>
    </row>
    <row r="15" spans="1:3" ht="15" customHeight="1">
      <c r="A15" s="15"/>
      <c r="B15" s="15"/>
      <c r="C15" s="15"/>
    </row>
    <row r="16" spans="1:3" ht="15" customHeight="1">
      <c r="A16" s="15"/>
      <c r="B16" s="15"/>
      <c r="C16" s="15"/>
    </row>
    <row r="17" spans="1:1">
      <c r="A17" s="6"/>
    </row>
    <row r="18" spans="1:1">
      <c r="A18" s="4"/>
    </row>
    <row r="23" spans="1:1">
      <c r="A23" s="4"/>
    </row>
    <row r="24" spans="1:1">
      <c r="A24" s="4"/>
    </row>
    <row r="25" spans="1:1">
      <c r="A25" s="4"/>
    </row>
    <row r="26" spans="1:1">
      <c r="A26" s="4"/>
    </row>
    <row r="27" spans="1:1">
      <c r="A27" s="4"/>
    </row>
    <row r="28" spans="1:1">
      <c r="A28" s="4"/>
    </row>
    <row r="29" spans="1:1">
      <c r="A29" s="4"/>
    </row>
    <row r="30" spans="1:1">
      <c r="A30" s="4"/>
    </row>
    <row r="31" spans="1:1">
      <c r="A31" s="4"/>
    </row>
    <row r="32" spans="1:1">
      <c r="A32" s="4"/>
    </row>
    <row r="33" spans="1:1">
      <c r="A33" s="4"/>
    </row>
    <row r="63" spans="1:1">
      <c r="A63" s="4"/>
    </row>
  </sheetData>
  <pageMargins left="0.7" right="0.7" top="0.75" bottom="0.75" header="0.3" footer="0.3"/>
  <pageSetup paperSize="9" scale="74" orientation="portrait" r:id="rId1"/>
  <rowBreaks count="1" manualBreakCount="1">
    <brk id="3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2"/>
  <sheetViews>
    <sheetView showGridLines="0" zoomScaleNormal="100" zoomScaleSheetLayoutView="100" workbookViewId="0"/>
  </sheetViews>
  <sheetFormatPr defaultRowHeight="14.4"/>
  <cols>
    <col min="1" max="1" width="17.5546875" customWidth="1"/>
    <col min="2" max="2" width="18" customWidth="1"/>
    <col min="3" max="3" width="1.6640625" bestFit="1" customWidth="1"/>
    <col min="4" max="5" width="17.5546875" customWidth="1"/>
    <col min="8" max="8" width="14.44140625" customWidth="1"/>
    <col min="9" max="9" width="33.6640625" customWidth="1"/>
  </cols>
  <sheetData>
    <row r="1" spans="1:3">
      <c r="A1" s="28" t="s">
        <v>96</v>
      </c>
    </row>
    <row r="2" spans="1:3">
      <c r="A2" s="29" t="s">
        <v>78</v>
      </c>
    </row>
    <row r="3" spans="1:3" ht="43.2">
      <c r="A3" s="30" t="s">
        <v>0</v>
      </c>
      <c r="B3" s="62" t="s">
        <v>95</v>
      </c>
      <c r="C3" s="67"/>
    </row>
    <row r="4" spans="1:3">
      <c r="A4" s="31">
        <v>1995</v>
      </c>
      <c r="B4" s="63">
        <v>3467459</v>
      </c>
      <c r="C4" s="64"/>
    </row>
    <row r="5" spans="1:3">
      <c r="A5" s="31">
        <v>1996</v>
      </c>
      <c r="B5" s="63">
        <v>3576412</v>
      </c>
      <c r="C5" s="64"/>
    </row>
    <row r="6" spans="1:3">
      <c r="A6" s="31">
        <v>1997</v>
      </c>
      <c r="B6" s="63">
        <v>3577651</v>
      </c>
      <c r="C6" s="64"/>
    </row>
    <row r="7" spans="1:3">
      <c r="A7" s="31">
        <v>1998</v>
      </c>
      <c r="B7" s="63">
        <v>3574516</v>
      </c>
      <c r="C7" s="64"/>
    </row>
    <row r="8" spans="1:3">
      <c r="A8" s="31">
        <v>1999</v>
      </c>
      <c r="B8" s="63">
        <v>3557584</v>
      </c>
      <c r="C8" s="64"/>
    </row>
    <row r="9" spans="1:3">
      <c r="A9" s="31">
        <v>2000</v>
      </c>
      <c r="B9" s="63">
        <v>3548006</v>
      </c>
      <c r="C9" s="64"/>
    </row>
    <row r="10" spans="1:3">
      <c r="A10" s="31">
        <v>2001</v>
      </c>
      <c r="B10" s="63">
        <v>3265673</v>
      </c>
      <c r="C10" s="64"/>
    </row>
    <row r="11" spans="1:3">
      <c r="A11" s="31">
        <v>2002</v>
      </c>
      <c r="B11" s="63">
        <v>3603861</v>
      </c>
      <c r="C11" s="64"/>
    </row>
    <row r="12" spans="1:3">
      <c r="A12" s="31">
        <v>2003</v>
      </c>
      <c r="B12" s="63">
        <v>3262135</v>
      </c>
      <c r="C12" s="64"/>
    </row>
    <row r="13" spans="1:3">
      <c r="A13" s="31">
        <v>2004</v>
      </c>
      <c r="B13" s="63">
        <v>3087405</v>
      </c>
      <c r="C13" s="64"/>
    </row>
    <row r="14" spans="1:3">
      <c r="A14" s="31">
        <v>2005</v>
      </c>
      <c r="B14" s="63">
        <v>3034208</v>
      </c>
      <c r="C14" s="64"/>
    </row>
    <row r="15" spans="1:3">
      <c r="A15" s="31">
        <v>2006</v>
      </c>
      <c r="B15" s="63">
        <v>3087970</v>
      </c>
      <c r="C15" s="65"/>
    </row>
    <row r="16" spans="1:3">
      <c r="A16" s="31">
        <v>2007</v>
      </c>
      <c r="B16" s="63">
        <v>3050654</v>
      </c>
      <c r="C16" s="65"/>
    </row>
    <row r="17" spans="1:4">
      <c r="A17" s="31">
        <v>2008</v>
      </c>
      <c r="B17" s="63">
        <v>2983084</v>
      </c>
      <c r="C17" s="65"/>
    </row>
    <row r="18" spans="1:4">
      <c r="A18" s="31">
        <v>2009</v>
      </c>
      <c r="B18" s="63">
        <v>2789924.73</v>
      </c>
      <c r="C18" s="65"/>
    </row>
    <row r="19" spans="1:4">
      <c r="A19" s="31">
        <v>2010</v>
      </c>
      <c r="B19" s="63">
        <v>2720233.86</v>
      </c>
      <c r="C19" s="65"/>
    </row>
    <row r="20" spans="1:4">
      <c r="A20" s="31">
        <v>2011</v>
      </c>
      <c r="B20" s="63">
        <v>2703935.1609999998</v>
      </c>
      <c r="C20" s="65"/>
    </row>
    <row r="21" spans="1:4">
      <c r="A21" s="31">
        <v>2012</v>
      </c>
      <c r="B21" s="63">
        <v>2592858.548</v>
      </c>
      <c r="C21" s="65"/>
    </row>
    <row r="22" spans="1:4">
      <c r="A22" s="31">
        <v>2013</v>
      </c>
      <c r="B22" s="63">
        <v>2514342.1690000002</v>
      </c>
      <c r="C22" s="65"/>
    </row>
    <row r="23" spans="1:4">
      <c r="A23" s="31">
        <v>2014</v>
      </c>
      <c r="B23" s="63">
        <v>2445541.2429999998</v>
      </c>
      <c r="C23" s="65"/>
    </row>
    <row r="24" spans="1:4">
      <c r="A24" s="31">
        <v>2015</v>
      </c>
      <c r="B24" s="63">
        <v>2274427.3250000002</v>
      </c>
      <c r="C24" s="65"/>
    </row>
    <row r="25" spans="1:4">
      <c r="A25" s="31">
        <v>2016</v>
      </c>
      <c r="B25" s="63">
        <v>2243370.807</v>
      </c>
      <c r="C25" s="65"/>
    </row>
    <row r="26" spans="1:4">
      <c r="A26" s="31">
        <v>2017</v>
      </c>
      <c r="B26" s="63">
        <v>2181678.8169999998</v>
      </c>
      <c r="C26" s="65"/>
    </row>
    <row r="27" spans="1:4">
      <c r="A27" s="31">
        <v>2018</v>
      </c>
      <c r="B27" s="63">
        <v>2018400</v>
      </c>
      <c r="C27" s="65"/>
    </row>
    <row r="28" spans="1:4" ht="16.2">
      <c r="A28" s="31">
        <v>2019</v>
      </c>
      <c r="B28" s="63">
        <v>1761138</v>
      </c>
      <c r="C28" s="71"/>
    </row>
    <row r="29" spans="1:4" ht="16.2">
      <c r="A29" s="31">
        <v>2020</v>
      </c>
      <c r="B29" s="63">
        <v>1542552</v>
      </c>
      <c r="C29" s="71"/>
    </row>
    <row r="30" spans="1:4" ht="16.2">
      <c r="A30" s="31">
        <v>2021</v>
      </c>
      <c r="B30" s="63">
        <f>'Tabell 5 Antal postförsändelser'!B20</f>
        <v>1473489</v>
      </c>
      <c r="C30" s="71" t="s">
        <v>40</v>
      </c>
    </row>
    <row r="31" spans="1:4" ht="16.2">
      <c r="A31" s="53">
        <v>2022</v>
      </c>
      <c r="B31" s="57">
        <f>'Tabell 5 Antal postförsändelser'!B9</f>
        <v>1316742</v>
      </c>
      <c r="C31" s="66"/>
      <c r="D31" s="70"/>
    </row>
    <row r="32" spans="1:4" s="7" customFormat="1" ht="15.75" customHeight="1">
      <c r="A32" s="90" t="s">
        <v>92</v>
      </c>
      <c r="B32" s="90"/>
      <c r="C32" s="90"/>
      <c r="D32" s="90"/>
    </row>
  </sheetData>
  <customSheetViews>
    <customSheetView guid="{2F347AE6-4FBB-4948-9307-E2ACF87EEFDF}">
      <selection activeCell="A42" sqref="A42"/>
      <rowBreaks count="2" manualBreakCount="2">
        <brk id="41" max="16383" man="1"/>
        <brk id="42" max="16383" man="1"/>
      </rowBreaks>
      <pageMargins left="0.7" right="0.7" top="0.75" bottom="0.75" header="0.3" footer="0.3"/>
      <pageSetup paperSize="9" scale="94" orientation="portrait" r:id="rId1"/>
    </customSheetView>
  </customSheetViews>
  <pageMargins left="0.7" right="0.7" top="0.75" bottom="0.75" header="0.3" footer="0.3"/>
  <pageSetup paperSize="9" scale="52"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9A43-9268-487B-8027-181A6B66BCB4}">
  <dimension ref="A1:I27"/>
  <sheetViews>
    <sheetView showGridLines="0" zoomScaleNormal="100" zoomScaleSheetLayoutView="100" workbookViewId="0"/>
  </sheetViews>
  <sheetFormatPr defaultColWidth="9.109375" defaultRowHeight="14.4"/>
  <cols>
    <col min="1" max="1" width="35.33203125" customWidth="1"/>
    <col min="2" max="2" width="17.5546875" customWidth="1"/>
    <col min="3" max="3" width="1.6640625" bestFit="1" customWidth="1"/>
    <col min="4" max="4" width="16.88671875" customWidth="1"/>
    <col min="5" max="5" width="1.6640625" bestFit="1" customWidth="1"/>
    <col min="6" max="6" width="17.109375" customWidth="1"/>
    <col min="7" max="7" width="2.5546875" customWidth="1"/>
    <col min="8" max="8" width="17.5546875" customWidth="1"/>
    <col min="9" max="9" width="1.6640625" bestFit="1" customWidth="1"/>
  </cols>
  <sheetData>
    <row r="1" spans="1:9">
      <c r="A1" s="24" t="s">
        <v>86</v>
      </c>
    </row>
    <row r="2" spans="1:9">
      <c r="A2" s="27" t="s">
        <v>87</v>
      </c>
    </row>
    <row r="3" spans="1:9">
      <c r="A3" s="27"/>
    </row>
    <row r="4" spans="1:9">
      <c r="A4" s="27"/>
    </row>
    <row r="5" spans="1:9" ht="43.2">
      <c r="A5" s="23"/>
      <c r="B5" s="95" t="s">
        <v>94</v>
      </c>
      <c r="C5" s="96"/>
      <c r="D5" s="54" t="s">
        <v>29</v>
      </c>
      <c r="E5" s="58"/>
      <c r="F5" s="54" t="s">
        <v>67</v>
      </c>
      <c r="G5" s="58"/>
      <c r="H5" s="54" t="s">
        <v>30</v>
      </c>
      <c r="I5" s="58"/>
    </row>
    <row r="6" spans="1:9" ht="16.2">
      <c r="A6" s="23" t="s">
        <v>12</v>
      </c>
      <c r="B6" s="55">
        <v>1296774</v>
      </c>
      <c r="C6" s="68"/>
      <c r="D6" s="55">
        <v>54766</v>
      </c>
      <c r="E6" s="68"/>
      <c r="F6" s="55">
        <v>926</v>
      </c>
      <c r="G6" s="68"/>
      <c r="H6" s="55">
        <f>D6+F6</f>
        <v>55692</v>
      </c>
      <c r="I6" s="68"/>
    </row>
    <row r="7" spans="1:9">
      <c r="A7" s="23" t="s">
        <v>14</v>
      </c>
      <c r="B7" s="57">
        <f>'[3]Kontroll '!$B$136</f>
        <v>13701</v>
      </c>
      <c r="C7" s="61"/>
      <c r="D7" s="57">
        <f>'[3]Kontroll '!$D$136</f>
        <v>5920</v>
      </c>
      <c r="E7" s="61"/>
      <c r="F7" s="57">
        <f>'[3]Kontroll '!$F$136</f>
        <v>7</v>
      </c>
      <c r="G7" s="61"/>
      <c r="H7" s="57">
        <f t="shared" ref="H7:H8" si="0">D7+F7</f>
        <v>5927</v>
      </c>
      <c r="I7" s="58"/>
    </row>
    <row r="8" spans="1:9">
      <c r="A8" s="23" t="s">
        <v>11</v>
      </c>
      <c r="B8" s="55">
        <f>'[3]Kontroll '!$C$136</f>
        <v>6267</v>
      </c>
      <c r="C8" s="59"/>
      <c r="D8" s="55">
        <f>'[3]Kontroll '!$E$136</f>
        <v>2019</v>
      </c>
      <c r="E8" s="59"/>
      <c r="F8" s="55">
        <f>'[3]Kontroll '!$G$136</f>
        <v>73</v>
      </c>
      <c r="G8" s="59"/>
      <c r="H8" s="55">
        <f t="shared" si="0"/>
        <v>2092</v>
      </c>
      <c r="I8" s="58"/>
    </row>
    <row r="9" spans="1:9" ht="15" thickBot="1">
      <c r="A9" s="26" t="s">
        <v>32</v>
      </c>
      <c r="B9" s="56">
        <f>B6+B7+B8</f>
        <v>1316742</v>
      </c>
      <c r="C9" s="77"/>
      <c r="D9" s="56">
        <f t="shared" ref="D9:H9" si="1">D6+D7+D8</f>
        <v>62705</v>
      </c>
      <c r="E9" s="77"/>
      <c r="F9" s="56">
        <f t="shared" si="1"/>
        <v>1006</v>
      </c>
      <c r="G9" s="77"/>
      <c r="H9" s="56">
        <f t="shared" si="1"/>
        <v>63711</v>
      </c>
      <c r="I9" s="77"/>
    </row>
    <row r="10" spans="1:9">
      <c r="A10" s="25" t="s">
        <v>15</v>
      </c>
      <c r="B10" s="57">
        <f>'[3]Kontroll '!$B$107</f>
        <v>13447.7</v>
      </c>
      <c r="C10" s="61"/>
      <c r="D10" s="57">
        <f>'[3]Kontroll '!$D$107</f>
        <v>2327</v>
      </c>
      <c r="E10" s="61"/>
      <c r="F10" s="57">
        <f>'[3]Kontroll '!$F$107</f>
        <v>3</v>
      </c>
      <c r="G10" s="61"/>
      <c r="H10" s="57">
        <f t="shared" ref="H10:H11" si="2">D10+F10</f>
        <v>2330</v>
      </c>
      <c r="I10" s="69"/>
    </row>
    <row r="11" spans="1:9">
      <c r="A11" s="23" t="s">
        <v>13</v>
      </c>
      <c r="B11" s="55">
        <f>'[3]Kontroll '!$C$107</f>
        <v>5832.6</v>
      </c>
      <c r="C11" s="59"/>
      <c r="D11" s="55">
        <f>'[3]Kontroll '!$E$107</f>
        <v>1500</v>
      </c>
      <c r="E11" s="59"/>
      <c r="F11" s="55">
        <f>'[3]Kontroll '!$G$107</f>
        <v>15</v>
      </c>
      <c r="G11" s="59"/>
      <c r="H11" s="55">
        <f t="shared" si="2"/>
        <v>1515</v>
      </c>
      <c r="I11" s="58"/>
    </row>
    <row r="12" spans="1:9">
      <c r="A12" s="27"/>
    </row>
    <row r="13" spans="1:9">
      <c r="A13" s="27"/>
    </row>
    <row r="14" spans="1:9">
      <c r="A14" s="24" t="s">
        <v>88</v>
      </c>
    </row>
    <row r="15" spans="1:9">
      <c r="A15" s="27" t="s">
        <v>89</v>
      </c>
    </row>
    <row r="16" spans="1:9" s="7" customFormat="1" ht="43.2">
      <c r="A16" s="23"/>
      <c r="B16" s="54" t="s">
        <v>93</v>
      </c>
      <c r="C16" s="58"/>
      <c r="D16" s="54" t="s">
        <v>29</v>
      </c>
      <c r="E16" s="58"/>
      <c r="F16" s="54" t="s">
        <v>67</v>
      </c>
      <c r="G16" s="58"/>
      <c r="H16" s="54" t="s">
        <v>30</v>
      </c>
      <c r="I16" s="58"/>
    </row>
    <row r="17" spans="1:9" s="7" customFormat="1" ht="16.2">
      <c r="A17" s="23" t="s">
        <v>12</v>
      </c>
      <c r="B17" s="55">
        <v>1452817</v>
      </c>
      <c r="C17" s="68" t="s">
        <v>40</v>
      </c>
      <c r="D17" s="55">
        <v>50985</v>
      </c>
      <c r="E17" s="68" t="s">
        <v>40</v>
      </c>
      <c r="F17" s="55">
        <v>467</v>
      </c>
      <c r="G17" s="68" t="s">
        <v>40</v>
      </c>
      <c r="H17" s="55">
        <f>D17+F17</f>
        <v>51452</v>
      </c>
      <c r="I17" s="68" t="s">
        <v>40</v>
      </c>
    </row>
    <row r="18" spans="1:9" s="7" customFormat="1" ht="16.2">
      <c r="A18" s="23" t="s">
        <v>14</v>
      </c>
      <c r="B18" s="55">
        <v>13606</v>
      </c>
      <c r="C18" s="68" t="s">
        <v>40</v>
      </c>
      <c r="D18" s="55">
        <v>7064</v>
      </c>
      <c r="E18" s="68" t="s">
        <v>40</v>
      </c>
      <c r="F18" s="55">
        <v>6</v>
      </c>
      <c r="G18" s="68" t="s">
        <v>40</v>
      </c>
      <c r="H18" s="55">
        <f t="shared" ref="H18:H22" si="3">D18+F18</f>
        <v>7070</v>
      </c>
      <c r="I18" s="68" t="s">
        <v>40</v>
      </c>
    </row>
    <row r="19" spans="1:9" s="7" customFormat="1" ht="16.2">
      <c r="A19" s="80" t="s">
        <v>11</v>
      </c>
      <c r="B19" s="55">
        <v>7066</v>
      </c>
      <c r="C19" s="81" t="s">
        <v>40</v>
      </c>
      <c r="D19" s="55">
        <v>3536</v>
      </c>
      <c r="E19" s="81" t="s">
        <v>40</v>
      </c>
      <c r="F19" s="55">
        <v>108</v>
      </c>
      <c r="G19" s="81" t="s">
        <v>40</v>
      </c>
      <c r="H19" s="55">
        <f t="shared" si="3"/>
        <v>3644</v>
      </c>
      <c r="I19" s="81" t="s">
        <v>40</v>
      </c>
    </row>
    <row r="20" spans="1:9" s="7" customFormat="1" ht="16.8" thickBot="1">
      <c r="A20" s="26" t="s">
        <v>32</v>
      </c>
      <c r="B20" s="56">
        <f>B17+B18+B19</f>
        <v>1473489</v>
      </c>
      <c r="C20" s="60" t="s">
        <v>40</v>
      </c>
      <c r="D20" s="56">
        <f>D17+D18+D19</f>
        <v>61585</v>
      </c>
      <c r="E20" s="60" t="s">
        <v>40</v>
      </c>
      <c r="F20" s="56">
        <f>F17+F18+F19</f>
        <v>581</v>
      </c>
      <c r="G20" s="60" t="s">
        <v>40</v>
      </c>
      <c r="H20" s="56">
        <f t="shared" si="3"/>
        <v>62166</v>
      </c>
      <c r="I20" s="60" t="s">
        <v>40</v>
      </c>
    </row>
    <row r="21" spans="1:9" s="7" customFormat="1" ht="20.399999999999999" customHeight="1">
      <c r="A21" s="25" t="s">
        <v>15</v>
      </c>
      <c r="B21" s="57">
        <v>14402</v>
      </c>
      <c r="C21" s="78" t="s">
        <v>40</v>
      </c>
      <c r="D21" s="57">
        <f>2503</f>
        <v>2503</v>
      </c>
      <c r="E21" s="78" t="s">
        <v>40</v>
      </c>
      <c r="F21" s="57">
        <v>3</v>
      </c>
      <c r="G21" s="78" t="s">
        <v>40</v>
      </c>
      <c r="H21" s="57">
        <f t="shared" si="3"/>
        <v>2506</v>
      </c>
      <c r="I21" s="78" t="s">
        <v>40</v>
      </c>
    </row>
    <row r="22" spans="1:9" s="7" customFormat="1" ht="16.2">
      <c r="A22" s="23" t="s">
        <v>13</v>
      </c>
      <c r="B22" s="55">
        <v>7056</v>
      </c>
      <c r="C22" s="68" t="s">
        <v>40</v>
      </c>
      <c r="D22" s="55">
        <v>1819</v>
      </c>
      <c r="E22" s="68" t="s">
        <v>40</v>
      </c>
      <c r="F22" s="55">
        <v>22</v>
      </c>
      <c r="G22" s="68" t="s">
        <v>40</v>
      </c>
      <c r="H22" s="55">
        <f t="shared" si="3"/>
        <v>1841</v>
      </c>
      <c r="I22" s="68" t="s">
        <v>40</v>
      </c>
    </row>
    <row r="23" spans="1:9">
      <c r="A23" s="90" t="s">
        <v>90</v>
      </c>
    </row>
    <row r="24" spans="1:9">
      <c r="B24" s="12"/>
      <c r="C24" s="12"/>
    </row>
    <row r="25" spans="1:9">
      <c r="D25" s="12"/>
      <c r="F25" s="12"/>
      <c r="H25" s="12"/>
    </row>
    <row r="26" spans="1:9">
      <c r="B26" s="12"/>
    </row>
    <row r="27" spans="1:9">
      <c r="B27" s="12"/>
    </row>
  </sheetData>
  <mergeCells count="1">
    <mergeCell ref="B5:C5"/>
  </mergeCells>
  <pageMargins left="0.7" right="0.7" top="0.75" bottom="0.75" header="0.3" footer="0.3"/>
  <pageSetup paperSize="9" scale="52" orientation="portrait" r:id="rId1"/>
  <ignoredErrors>
    <ignoredError sqref="H9"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970A-F18F-410B-A8A9-8E343AD65494}">
  <dimension ref="A1:C7"/>
  <sheetViews>
    <sheetView showGridLines="0" workbookViewId="0">
      <selection sqref="A1:C1"/>
    </sheetView>
  </sheetViews>
  <sheetFormatPr defaultColWidth="9.109375" defaultRowHeight="14.4"/>
  <cols>
    <col min="2" max="2" width="24.109375" bestFit="1" customWidth="1"/>
    <col min="3" max="3" width="35.44140625" customWidth="1"/>
  </cols>
  <sheetData>
    <row r="1" spans="1:3" ht="20.399999999999999">
      <c r="A1" s="93" t="s">
        <v>63</v>
      </c>
      <c r="B1" s="93"/>
      <c r="C1" s="93"/>
    </row>
    <row r="3" spans="1:3">
      <c r="A3" s="45" t="s">
        <v>48</v>
      </c>
      <c r="B3" s="72" t="s">
        <v>49</v>
      </c>
      <c r="C3" s="73" t="s">
        <v>50</v>
      </c>
    </row>
    <row r="4" spans="1:3">
      <c r="A4" s="45" t="s">
        <v>51</v>
      </c>
      <c r="B4" s="72" t="s">
        <v>52</v>
      </c>
      <c r="C4" s="73" t="s">
        <v>53</v>
      </c>
    </row>
    <row r="5" spans="1:3">
      <c r="A5" s="45" t="s">
        <v>54</v>
      </c>
      <c r="B5" s="72" t="s">
        <v>55</v>
      </c>
      <c r="C5" s="73" t="s">
        <v>56</v>
      </c>
    </row>
    <row r="6" spans="1:3">
      <c r="A6" s="45" t="s">
        <v>57</v>
      </c>
      <c r="B6" s="72" t="s">
        <v>58</v>
      </c>
      <c r="C6" s="73" t="s">
        <v>59</v>
      </c>
    </row>
    <row r="7" spans="1:3">
      <c r="A7" s="45" t="s">
        <v>40</v>
      </c>
      <c r="B7" s="72" t="s">
        <v>60</v>
      </c>
      <c r="C7" s="73" t="s">
        <v>61</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12</vt:i4>
      </vt:variant>
    </vt:vector>
  </HeadingPairs>
  <TitlesOfParts>
    <vt:vector size="22" baseType="lpstr">
      <vt:lpstr>Titel</vt:lpstr>
      <vt:lpstr>Innehåll - Contents</vt:lpstr>
      <vt:lpstr>Kort om statistiken</vt:lpstr>
      <vt:lpstr>Tabell 1 Antal företag</vt:lpstr>
      <vt:lpstr>Tabell 2 Huvudsaklig verksamhet</vt:lpstr>
      <vt:lpstr>Tabell 3 Servicepunkter</vt:lpstr>
      <vt:lpstr>Tabell 4 Utdelade brev</vt:lpstr>
      <vt:lpstr>Tabell 5 Antal postförsändelser</vt:lpstr>
      <vt:lpstr>Teckenförklaringar</vt:lpstr>
      <vt:lpstr>Definitioner</vt:lpstr>
      <vt:lpstr>Definitioner!_Toc327258176</vt:lpstr>
      <vt:lpstr>'Tabell 1 Antal företag'!Print_Area</vt:lpstr>
      <vt:lpstr>'Tabell 2 Huvudsaklig verksamhet'!Print_Area</vt:lpstr>
      <vt:lpstr>'Tabell 3 Servicepunkter'!Print_Area</vt:lpstr>
      <vt:lpstr>'Tabell 4 Utdelade brev'!Print_Area</vt:lpstr>
      <vt:lpstr>'Tabell 5 Antal postförsändelser'!Print_Area</vt:lpstr>
      <vt:lpstr>Definitioner!Utskriftsområde</vt:lpstr>
      <vt:lpstr>'Tabell 1 Antal företag'!Utskriftsområde</vt:lpstr>
      <vt:lpstr>'Tabell 2 Huvudsaklig verksamhet'!Utskriftsområde</vt:lpstr>
      <vt:lpstr>'Tabell 3 Servicepunkter'!Utskriftsområde</vt:lpstr>
      <vt:lpstr>'Tabell 4 Utdelade brev'!Utskriftsområde</vt:lpstr>
      <vt:lpstr>Titel!Utskriftsområde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Nyberg Jenny ES/NS-Ö</dc:creator>
  <cp:lastModifiedBy>Johan Landin</cp:lastModifiedBy>
  <cp:lastPrinted>2021-06-09T12:40:58Z</cp:lastPrinted>
  <dcterms:created xsi:type="dcterms:W3CDTF">2017-11-16T10:09:51Z</dcterms:created>
  <dcterms:modified xsi:type="dcterms:W3CDTF">2023-03-31T07:07:16Z</dcterms:modified>
</cp:coreProperties>
</file>