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110" yWindow="240" windowWidth="10890" windowHeight="11115" tabRatio="703"/>
  </bookViews>
  <sheets>
    <sheet name="Försättsblad" sheetId="20" r:id="rId1"/>
    <sheet name="4.1" sheetId="1" r:id="rId2"/>
    <sheet name="4.2" sheetId="4" r:id="rId3"/>
    <sheet name="4.3" sheetId="6" r:id="rId4"/>
    <sheet name="4.7" sheetId="9" r:id="rId5"/>
    <sheet name="4.8" sheetId="12" r:id="rId6"/>
    <sheet name="4.9" sheetId="14" r:id="rId7"/>
  </sheets>
  <calcPr calcId="125725"/>
</workbook>
</file>

<file path=xl/calcChain.xml><?xml version="1.0" encoding="utf-8"?>
<calcChain xmlns="http://schemas.openxmlformats.org/spreadsheetml/2006/main">
  <c r="H36" i="14"/>
  <c r="H23"/>
  <c r="H15"/>
  <c r="T50" i="12"/>
  <c r="T51"/>
  <c r="T49"/>
  <c r="N52"/>
  <c r="T18"/>
  <c r="N20"/>
  <c r="T20"/>
  <c r="H20"/>
  <c r="N21"/>
  <c r="T22"/>
  <c r="T23"/>
  <c r="T25"/>
  <c r="N27"/>
  <c r="T27"/>
  <c r="H27"/>
  <c r="T28"/>
  <c r="N29"/>
  <c r="T29"/>
  <c r="H29"/>
  <c r="N31"/>
  <c r="T32"/>
  <c r="T34"/>
  <c r="T35"/>
  <c r="N36"/>
  <c r="T36"/>
  <c r="H36"/>
  <c r="T37"/>
  <c r="H37"/>
  <c r="N38"/>
  <c r="N39"/>
  <c r="T39"/>
  <c r="H39"/>
  <c r="T41"/>
  <c r="T45"/>
  <c r="T47"/>
  <c r="T14"/>
  <c r="T15"/>
  <c r="L50" i="9"/>
  <c r="F50"/>
  <c r="T46" i="6"/>
  <c r="T40"/>
  <c r="T33"/>
  <c r="T28"/>
  <c r="N24"/>
  <c r="T17"/>
  <c r="T14"/>
  <c r="N53" i="1"/>
  <c r="H53"/>
  <c r="T36" i="14"/>
  <c r="N36"/>
  <c r="N15"/>
  <c r="T15"/>
  <c r="N15" i="12"/>
  <c r="H15"/>
  <c r="T42" i="6"/>
  <c r="L49" i="9"/>
  <c r="F49"/>
  <c r="H49" i="4"/>
  <c r="N54" i="1"/>
  <c r="H54"/>
  <c r="L51" i="9"/>
  <c r="F48"/>
  <c r="F51"/>
  <c r="T49" i="6"/>
  <c r="N49"/>
  <c r="H49"/>
  <c r="H48" i="4"/>
  <c r="H50"/>
  <c r="H51"/>
  <c r="H52"/>
  <c r="H53"/>
  <c r="H54"/>
  <c r="H55"/>
  <c r="H16"/>
  <c r="H17"/>
  <c r="H18"/>
  <c r="H19"/>
  <c r="H21"/>
  <c r="H22"/>
  <c r="H23"/>
  <c r="H24"/>
  <c r="H25"/>
  <c r="H26"/>
  <c r="H27"/>
  <c r="H28"/>
  <c r="H30"/>
  <c r="H32"/>
  <c r="H33"/>
  <c r="H34"/>
  <c r="H35"/>
  <c r="H37"/>
  <c r="H38"/>
  <c r="H39"/>
  <c r="H40"/>
  <c r="H41"/>
  <c r="H42"/>
  <c r="H43"/>
  <c r="H44"/>
  <c r="H45"/>
  <c r="H46"/>
  <c r="N52" i="1"/>
  <c r="H52"/>
  <c r="T48" i="14"/>
  <c r="T47"/>
  <c r="T45"/>
  <c r="T41"/>
  <c r="T29"/>
  <c r="T27"/>
  <c r="T23"/>
  <c r="T22"/>
  <c r="T20"/>
  <c r="T14"/>
  <c r="L48" i="9"/>
  <c r="N43" i="6"/>
  <c r="T43"/>
  <c r="N19"/>
  <c r="H47" i="4"/>
  <c r="H15"/>
  <c r="N51" i="1"/>
  <c r="H51"/>
  <c r="L46" i="9"/>
  <c r="F46"/>
  <c r="N52" i="6"/>
  <c r="N50"/>
  <c r="T50"/>
  <c r="N37"/>
  <c r="T37"/>
  <c r="N51"/>
  <c r="T51"/>
  <c r="T52"/>
  <c r="H52"/>
  <c r="N48"/>
  <c r="T48"/>
  <c r="N32"/>
  <c r="N13"/>
  <c r="T13"/>
  <c r="N15"/>
  <c r="T15"/>
  <c r="N16"/>
  <c r="T16"/>
  <c r="N18"/>
  <c r="T18"/>
  <c r="H18"/>
  <c r="T19"/>
  <c r="H19"/>
  <c r="N20"/>
  <c r="T20"/>
  <c r="H20"/>
  <c r="N21"/>
  <c r="T21"/>
  <c r="H21"/>
  <c r="N22"/>
  <c r="T22"/>
  <c r="N23"/>
  <c r="T23"/>
  <c r="H23"/>
  <c r="T24"/>
  <c r="H24"/>
  <c r="N25"/>
  <c r="T25"/>
  <c r="N26"/>
  <c r="T26"/>
  <c r="N27"/>
  <c r="T27"/>
  <c r="N29"/>
  <c r="T29"/>
  <c r="H29"/>
  <c r="N30"/>
  <c r="T30"/>
  <c r="H30"/>
  <c r="N31"/>
  <c r="T31"/>
  <c r="H31"/>
  <c r="T32"/>
  <c r="H32"/>
  <c r="N34"/>
  <c r="T34"/>
  <c r="N35"/>
  <c r="T35"/>
  <c r="H35"/>
  <c r="N36"/>
  <c r="T36"/>
  <c r="H36"/>
  <c r="N38"/>
  <c r="T38"/>
  <c r="H38"/>
  <c r="N39"/>
  <c r="T39"/>
  <c r="N41"/>
  <c r="T41"/>
  <c r="H41"/>
  <c r="N44"/>
  <c r="T44"/>
  <c r="N45"/>
  <c r="T45"/>
  <c r="N47"/>
  <c r="T47"/>
  <c r="N12"/>
  <c r="T12"/>
  <c r="H12"/>
  <c r="N49" i="1"/>
  <c r="H49"/>
  <c r="H44"/>
  <c r="H47"/>
  <c r="H48"/>
  <c r="H50"/>
  <c r="L47" i="9"/>
  <c r="F47"/>
  <c r="N50" i="1"/>
  <c r="N48"/>
  <c r="N46"/>
  <c r="H46"/>
  <c r="N45"/>
  <c r="H45"/>
  <c r="N47"/>
  <c r="N16"/>
  <c r="H16"/>
  <c r="N15"/>
  <c r="H15"/>
  <c r="N14"/>
  <c r="H14"/>
  <c r="N44"/>
  <c r="N43"/>
  <c r="H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N28"/>
  <c r="H28"/>
  <c r="N27"/>
  <c r="H27"/>
  <c r="N26"/>
  <c r="H26"/>
  <c r="N25"/>
  <c r="H25"/>
  <c r="N24"/>
  <c r="H24"/>
  <c r="N23"/>
  <c r="H23"/>
  <c r="N22"/>
  <c r="H22"/>
  <c r="N21"/>
  <c r="H21"/>
  <c r="N20"/>
  <c r="H20"/>
  <c r="N19"/>
  <c r="H19"/>
  <c r="N18"/>
  <c r="H18"/>
  <c r="N17"/>
  <c r="H17"/>
  <c r="P53" i="6"/>
  <c r="R53"/>
  <c r="N53"/>
  <c r="L53"/>
  <c r="J53"/>
  <c r="L44" i="9"/>
  <c r="F44"/>
  <c r="L43"/>
  <c r="F43"/>
  <c r="L42"/>
  <c r="F42"/>
  <c r="L45"/>
  <c r="F45"/>
  <c r="L13"/>
  <c r="F13"/>
  <c r="L12"/>
  <c r="F12"/>
  <c r="L11"/>
  <c r="F11"/>
  <c r="L41"/>
  <c r="F41"/>
  <c r="L40"/>
  <c r="F40"/>
  <c r="L39"/>
  <c r="F39"/>
  <c r="L38"/>
  <c r="F38"/>
  <c r="L37"/>
  <c r="F37"/>
  <c r="L36"/>
  <c r="F36"/>
  <c r="L35"/>
  <c r="F35"/>
  <c r="L34"/>
  <c r="F34"/>
  <c r="L33"/>
  <c r="F33"/>
  <c r="L32"/>
  <c r="F32"/>
  <c r="L31"/>
  <c r="F31"/>
  <c r="L30"/>
  <c r="F30"/>
  <c r="L29"/>
  <c r="F29"/>
  <c r="L28"/>
  <c r="F28"/>
  <c r="L27"/>
  <c r="F27"/>
  <c r="L26"/>
  <c r="F26"/>
  <c r="L25"/>
  <c r="F25"/>
  <c r="L24"/>
  <c r="F24"/>
  <c r="L23"/>
  <c r="F23"/>
  <c r="L22"/>
  <c r="F22"/>
  <c r="L21"/>
  <c r="F21"/>
  <c r="L20"/>
  <c r="F20"/>
  <c r="L19"/>
  <c r="F19"/>
  <c r="L18"/>
  <c r="F18"/>
  <c r="L17"/>
  <c r="F17"/>
  <c r="L16"/>
  <c r="F16"/>
  <c r="L15"/>
  <c r="F15"/>
  <c r="L14"/>
  <c r="F14"/>
  <c r="R54" i="12"/>
  <c r="P54"/>
  <c r="N54"/>
  <c r="L54"/>
  <c r="J54"/>
  <c r="J53" i="14"/>
  <c r="R53"/>
  <c r="P53"/>
  <c r="N53"/>
  <c r="L53"/>
  <c r="H45" i="6"/>
  <c r="H44"/>
  <c r="H26"/>
  <c r="H25"/>
  <c r="H15"/>
  <c r="H13"/>
  <c r="H51"/>
  <c r="H37"/>
  <c r="H50"/>
  <c r="H43"/>
  <c r="H48"/>
  <c r="H47"/>
  <c r="H39"/>
  <c r="H34"/>
  <c r="H27"/>
  <c r="H22"/>
  <c r="H16"/>
</calcChain>
</file>

<file path=xl/sharedStrings.xml><?xml version="1.0" encoding="utf-8"?>
<sst xmlns="http://schemas.openxmlformats.org/spreadsheetml/2006/main" count="806" uniqueCount="167">
  <si>
    <t>Tabell 4.1</t>
  </si>
  <si>
    <t xml:space="preserve">Antal landningar och passagerare på svenska flygplatser med linjefart och </t>
  </si>
  <si>
    <t xml:space="preserve">Number of landings and passengers at Swedish airports with scheduled and </t>
  </si>
  <si>
    <t>År</t>
  </si>
  <si>
    <t>Landningar</t>
  </si>
  <si>
    <t>Year</t>
  </si>
  <si>
    <t>Landings</t>
  </si>
  <si>
    <t>Linjefart och chartertrafik</t>
  </si>
  <si>
    <t>Taxi- och övrig</t>
  </si>
  <si>
    <t>Summa</t>
  </si>
  <si>
    <t>Scheduled and non-scheduled</t>
  </si>
  <si>
    <t>flygverksamhet</t>
  </si>
  <si>
    <t>Total</t>
  </si>
  <si>
    <t>traffic</t>
  </si>
  <si>
    <t xml:space="preserve">Taxi- and other </t>
  </si>
  <si>
    <t>Utrikes</t>
  </si>
  <si>
    <t>Inrikes</t>
  </si>
  <si>
    <t>flying activity</t>
  </si>
  <si>
    <t>International</t>
  </si>
  <si>
    <t>Domestic</t>
  </si>
  <si>
    <t xml:space="preserve">  Number of arriving and departing passengers in international traffic and number of departing passengers in domestic traffic.</t>
  </si>
  <si>
    <t>Tabell 4.2</t>
  </si>
  <si>
    <t>Flygplats</t>
  </si>
  <si>
    <t>Totalt</t>
  </si>
  <si>
    <t>Taxiflyg</t>
  </si>
  <si>
    <t>Övrig</t>
  </si>
  <si>
    <t>Airport</t>
  </si>
  <si>
    <t>Scheduled and non-</t>
  </si>
  <si>
    <t>Taxi</t>
  </si>
  <si>
    <t>scheduled traffic</t>
  </si>
  <si>
    <t>flights</t>
  </si>
  <si>
    <t>Other</t>
  </si>
  <si>
    <t xml:space="preserve">Utrikes </t>
  </si>
  <si>
    <t>trafik</t>
  </si>
  <si>
    <t>Göteborg-Landvetter</t>
  </si>
  <si>
    <t>Jönköping</t>
  </si>
  <si>
    <t>Kalmar</t>
  </si>
  <si>
    <t>Karlstad</t>
  </si>
  <si>
    <t>Kiruna</t>
  </si>
  <si>
    <t>Skellefteå</t>
  </si>
  <si>
    <t>Sundsvall/Härnösand</t>
  </si>
  <si>
    <t>Umeå</t>
  </si>
  <si>
    <t>Visby</t>
  </si>
  <si>
    <t>Örnsköldsvik</t>
  </si>
  <si>
    <t>Ronneby</t>
  </si>
  <si>
    <t>Totalt Grand total</t>
  </si>
  <si>
    <t xml:space="preserve">Antal landningar på svenska flygplatser med linjefart och </t>
  </si>
  <si>
    <t xml:space="preserve">Number of landings at Swedish airports with scheduled and </t>
  </si>
  <si>
    <t>Arvidsjaur</t>
  </si>
  <si>
    <t>Borlänge</t>
  </si>
  <si>
    <t>-</t>
  </si>
  <si>
    <t>Gällivare</t>
  </si>
  <si>
    <t>Hagfors</t>
  </si>
  <si>
    <t>Halmstad</t>
  </si>
  <si>
    <t>Hemavan</t>
  </si>
  <si>
    <t>Kristianstad</t>
  </si>
  <si>
    <t>Lycksele</t>
  </si>
  <si>
    <t>Oskarshamn</t>
  </si>
  <si>
    <t>Pajala</t>
  </si>
  <si>
    <t>Storuman</t>
  </si>
  <si>
    <t>Sveg</t>
  </si>
  <si>
    <t>Torsby</t>
  </si>
  <si>
    <t>Trollhättan-Vänersborg</t>
  </si>
  <si>
    <t>Vilhelmina</t>
  </si>
  <si>
    <t>Växjö-Kronoberg</t>
  </si>
  <si>
    <t>Örebro</t>
  </si>
  <si>
    <t>Utrikes trafik</t>
  </si>
  <si>
    <t>Inrikes trafik</t>
  </si>
  <si>
    <t>International traffic</t>
  </si>
  <si>
    <t>Domestic traffic</t>
  </si>
  <si>
    <t>Ank</t>
  </si>
  <si>
    <t>Avr</t>
  </si>
  <si>
    <t>Arr</t>
  </si>
  <si>
    <t>Dep</t>
  </si>
  <si>
    <t>Ankommande och avresande passagerare på svenska flygplatser med linjefart och</t>
  </si>
  <si>
    <t>Number of arriving and departing passengers at Swedish airports with scheduled and</t>
  </si>
  <si>
    <t xml:space="preserve">Ankommande och avgående frakt och post på svenska flygplatser med linjefart och </t>
  </si>
  <si>
    <t xml:space="preserve">Freight and Mail loaded and unloaded at Swedish airports with scheduled and </t>
  </si>
  <si>
    <t xml:space="preserve">  Number of loaded and unloaded freight and mail in international traffic and number of loaded in domestic traffic.</t>
  </si>
  <si>
    <t>Avg</t>
  </si>
  <si>
    <t>Unloaded</t>
  </si>
  <si>
    <t>Loaded</t>
  </si>
  <si>
    <t xml:space="preserve">Ankommande och avgående frakt på svenska flygplatser med linjefart och </t>
  </si>
  <si>
    <t xml:space="preserve">Freight loaded and unloaded at Swedish airports with scheduled and </t>
  </si>
  <si>
    <t>Ankommande och avgående post på svenska flygplatser med linjefart och</t>
  </si>
  <si>
    <t>Mail loaded and unloaded at Swedish airports with scheduled and</t>
  </si>
  <si>
    <r>
      <t>Passengers</t>
    </r>
    <r>
      <rPr>
        <vertAlign val="superscript"/>
        <sz val="9"/>
        <rFont val="Times New Roman"/>
        <family val="1"/>
      </rPr>
      <t>2</t>
    </r>
  </si>
  <si>
    <r>
      <t>2</t>
    </r>
    <r>
      <rPr>
        <sz val="9"/>
        <rFont val="Times New Roman"/>
        <family val="1"/>
      </rPr>
      <t xml:space="preserve"> Antal ankommande och avresande passagerare i utrikes trafik samt antal avresande passagerare i inrikes trafik.</t>
    </r>
  </si>
  <si>
    <t>Tabell 4.3</t>
  </si>
  <si>
    <t>Tabell 4.7</t>
  </si>
  <si>
    <t>Tabell 4.8</t>
  </si>
  <si>
    <t>Tabell 4.9</t>
  </si>
  <si>
    <r>
      <t>Freight</t>
    </r>
    <r>
      <rPr>
        <vertAlign val="superscript"/>
        <sz val="9"/>
        <rFont val="Times New Roman"/>
        <family val="1"/>
      </rPr>
      <t>3</t>
    </r>
  </si>
  <si>
    <r>
      <t>Mail</t>
    </r>
    <r>
      <rPr>
        <vertAlign val="superscript"/>
        <sz val="9"/>
        <rFont val="Times New Roman"/>
        <family val="1"/>
      </rPr>
      <t>3</t>
    </r>
  </si>
  <si>
    <r>
      <t>3</t>
    </r>
    <r>
      <rPr>
        <sz val="9"/>
        <rFont val="Times New Roman"/>
        <family val="1"/>
      </rPr>
      <t xml:space="preserve"> Antal ankommande och avgående frakt och post i utrikes trafik samt antal avgående frakt och post i inrikes trafik.</t>
    </r>
  </si>
  <si>
    <r>
      <t>1</t>
    </r>
    <r>
      <rPr>
        <sz val="9"/>
        <rFont val="Times New Roman"/>
        <family val="1"/>
      </rPr>
      <t xml:space="preserve"> Avser flugen frakt </t>
    </r>
  </si>
  <si>
    <t xml:space="preserve">  Only flown freight</t>
  </si>
  <si>
    <r>
      <t>1</t>
    </r>
    <r>
      <rPr>
        <sz val="9"/>
        <rFont val="Times New Roman"/>
        <family val="1"/>
      </rPr>
      <t xml:space="preserve"> Avser flugen post </t>
    </r>
  </si>
  <si>
    <t xml:space="preserve">  Only flown mail</t>
  </si>
  <si>
    <t>flying</t>
  </si>
  <si>
    <r>
      <t>activity</t>
    </r>
    <r>
      <rPr>
        <vertAlign val="superscript"/>
        <sz val="9"/>
        <rFont val="Times New Roman"/>
        <family val="1"/>
      </rPr>
      <t>1</t>
    </r>
  </si>
  <si>
    <t>flyg-</t>
  </si>
  <si>
    <r>
      <t>1</t>
    </r>
    <r>
      <rPr>
        <sz val="9"/>
        <rFont val="Times New Roman"/>
        <family val="1"/>
      </rPr>
      <t xml:space="preserve"> T o m  1971 avser antalet landningar och passagerare endast statliga flygplatser med linjefart och chartertrafik.</t>
    </r>
  </si>
  <si>
    <t xml:space="preserve">  Until 1971 the number of landings and passengers refers to state owned airports with scheduled and non scheduled traffic. </t>
  </si>
  <si>
    <r>
      <t>1</t>
    </r>
    <r>
      <rPr>
        <sz val="9"/>
        <rFont val="Times New Roman"/>
        <family val="1"/>
      </rPr>
      <t xml:space="preserve"> Avser flugen frakt och post.</t>
    </r>
  </si>
  <si>
    <t xml:space="preserve">  Only flown freight and mail.</t>
  </si>
  <si>
    <r>
      <t>2</t>
    </r>
    <r>
      <rPr>
        <sz val="9"/>
        <rFont val="Times New Roman"/>
        <family val="1"/>
      </rPr>
      <t xml:space="preserve"> T o m  1971 avser frakt- och postuppgifter endast statliga flygplatser med linjefart och chartertrafik.</t>
    </r>
  </si>
  <si>
    <t xml:space="preserve">  Until 1971 the freight and mail figures refers to state owned airports with scheduled and non scheduled traffic. </t>
  </si>
  <si>
    <t>Göteborg-City</t>
  </si>
  <si>
    <r>
      <t>Arr</t>
    </r>
    <r>
      <rPr>
        <vertAlign val="superscript"/>
        <sz val="9"/>
        <rFont val="Times New Roman"/>
        <family val="1"/>
      </rPr>
      <t>1</t>
    </r>
  </si>
  <si>
    <r>
      <t>Dep</t>
    </r>
    <r>
      <rPr>
        <vertAlign val="superscript"/>
        <sz val="9"/>
        <rFont val="Times New Roman"/>
        <family val="1"/>
      </rPr>
      <t>1</t>
    </r>
  </si>
  <si>
    <t>Skillnaden mellan antalet ankommande och avresande passagerare beror på en större noggrannhet i rapporteringen</t>
  </si>
  <si>
    <t>depends on a more accurate report of departing passengers.</t>
  </si>
  <si>
    <t>The difference between the number of loaded and unloaded freight-tons depends on a more accurate report of</t>
  </si>
  <si>
    <t>departing freight-tons.</t>
  </si>
  <si>
    <t>The difference between the number of loaded and unloaded mail-tons depends on a more accurate report of</t>
  </si>
  <si>
    <t>departing mail-tons.</t>
  </si>
  <si>
    <r>
      <t>Unloaded</t>
    </r>
    <r>
      <rPr>
        <vertAlign val="superscript"/>
        <sz val="9"/>
        <rFont val="Times New Roman"/>
        <family val="1"/>
      </rPr>
      <t>2</t>
    </r>
  </si>
  <si>
    <r>
      <t>Loaded</t>
    </r>
    <r>
      <rPr>
        <vertAlign val="superscript"/>
        <sz val="9"/>
        <rFont val="Times New Roman"/>
        <family val="1"/>
      </rPr>
      <t>2</t>
    </r>
  </si>
  <si>
    <t>Skillnaden mellan antalet ankommande och avgående fraktton beror på en större noggrannhet i rapporteringen av avgående fraktton.</t>
  </si>
  <si>
    <t>Skillnaden mellan antalet ankommande och avgående posttton beror på en större noggrannhet i rapporteringen av avgående postton.</t>
  </si>
  <si>
    <t>av avresande passagerare. The difference between the number of arriving and departing passengers</t>
  </si>
  <si>
    <r>
      <t>1</t>
    </r>
    <r>
      <rPr>
        <sz val="9"/>
        <rFont val="Times New Roman"/>
        <family val="1"/>
      </rPr>
      <t xml:space="preserve"> Privatflyg, skolflyg, aerial work och militär. Private flights, instructional flights, aerial work and military.</t>
    </r>
  </si>
  <si>
    <r>
      <t>chartertrafik 1969-2009</t>
    </r>
    <r>
      <rPr>
        <b/>
        <vertAlign val="superscript"/>
        <sz val="10"/>
        <rFont val="Arial"/>
        <family val="2"/>
      </rPr>
      <t>1</t>
    </r>
  </si>
  <si>
    <r>
      <t>non-scheduled traffic 1969-2009</t>
    </r>
    <r>
      <rPr>
        <vertAlign val="superscript"/>
        <sz val="10"/>
        <rFont val="Arial"/>
        <family val="2"/>
      </rPr>
      <t>1</t>
    </r>
  </si>
  <si>
    <t>chartertrafik 2008-2009</t>
  </si>
  <si>
    <t xml:space="preserve">non-scheduled traffic 2008-2009 </t>
  </si>
  <si>
    <t>non-scheduled traffic 2008-2009</t>
  </si>
  <si>
    <r>
      <t>chartertrafik 1969-2009</t>
    </r>
    <r>
      <rPr>
        <b/>
        <vertAlign val="superscript"/>
        <sz val="10"/>
        <rFont val="Arial"/>
        <family val="2"/>
      </rPr>
      <t>1, 2</t>
    </r>
    <r>
      <rPr>
        <b/>
        <sz val="10"/>
        <rFont val="Arial"/>
        <family val="2"/>
      </rPr>
      <t>. Ton.</t>
    </r>
  </si>
  <si>
    <r>
      <t>non-scheduled traffic 1969-2009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>. Tonnes.</t>
    </r>
  </si>
  <si>
    <r>
      <t>chartertrafik 2008-2009</t>
    </r>
    <r>
      <rPr>
        <b/>
        <vertAlign val="superscript"/>
        <sz val="10"/>
        <rFont val="Arial"/>
        <family val="2"/>
      </rPr>
      <t xml:space="preserve"> 1</t>
    </r>
    <r>
      <rPr>
        <b/>
        <sz val="10"/>
        <rFont val="Arial"/>
        <family val="2"/>
      </rPr>
      <t>. Ton.</t>
    </r>
  </si>
  <si>
    <r>
      <t xml:space="preserve">non-scheduled traffic 2008-2009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. Tonnes.</t>
    </r>
  </si>
  <si>
    <r>
      <t xml:space="preserve">chartertrafik 2008-2009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. Ton.</t>
    </r>
  </si>
  <si>
    <t>Kramfors-Sollefteå</t>
  </si>
  <si>
    <t>Linköping/Saab</t>
  </si>
  <si>
    <t>Luleå/Kallax</t>
  </si>
  <si>
    <t>Malmö- Airport</t>
  </si>
  <si>
    <t>Mora/Siljan</t>
  </si>
  <si>
    <t>Norrköping/Kungsängen</t>
  </si>
  <si>
    <t>Stockholm/Arlanda</t>
  </si>
  <si>
    <t>Stockholm/Bromma</t>
  </si>
  <si>
    <t>Stockholm/Skavsta</t>
  </si>
  <si>
    <t>Stockholm/Västerås</t>
  </si>
  <si>
    <t>Växjö/Kronoberg</t>
  </si>
  <si>
    <t>Åre Östersund</t>
  </si>
  <si>
    <t>Ängelholm</t>
  </si>
  <si>
    <t>Malmö-Airport</t>
  </si>
  <si>
    <t>TrollhättanVänersborg</t>
  </si>
  <si>
    <t xml:space="preserve">Redovisningdatum: </t>
  </si>
  <si>
    <t>Kontaktpersoner</t>
  </si>
  <si>
    <t>SIKA</t>
  </si>
  <si>
    <t>Transportstyrelsen</t>
  </si>
  <si>
    <t>Håkan Brobeck</t>
  </si>
  <si>
    <t>E-post: hakan.brobeck@transportstyrelsen.se</t>
  </si>
  <si>
    <t xml:space="preserve">Detta tabellverk är en del av en mer utförlig rapport om luftfartens utveckling, </t>
  </si>
  <si>
    <t>Anette Myhr tel. 063-14 00 09</t>
  </si>
  <si>
    <t>E-post: anette.myhr@sika-institute.se</t>
  </si>
  <si>
    <r>
      <t>Passagerare</t>
    </r>
    <r>
      <rPr>
        <b/>
        <vertAlign val="superscript"/>
        <sz val="9"/>
        <rFont val="Times New Roman"/>
        <family val="1"/>
      </rPr>
      <t>2</t>
    </r>
  </si>
  <si>
    <r>
      <t>verksamhet</t>
    </r>
    <r>
      <rPr>
        <b/>
        <vertAlign val="superscript"/>
        <sz val="9"/>
        <rFont val="Times New Roman"/>
        <family val="1"/>
      </rPr>
      <t>1</t>
    </r>
  </si>
  <si>
    <r>
      <t>Ank</t>
    </r>
    <r>
      <rPr>
        <b/>
        <vertAlign val="superscript"/>
        <sz val="9"/>
        <rFont val="Times New Roman"/>
        <family val="1"/>
      </rPr>
      <t>1</t>
    </r>
  </si>
  <si>
    <r>
      <t>Avr</t>
    </r>
    <r>
      <rPr>
        <b/>
        <vertAlign val="superscript"/>
        <sz val="9"/>
        <rFont val="Times New Roman"/>
        <family val="1"/>
      </rPr>
      <t>1</t>
    </r>
  </si>
  <si>
    <r>
      <t>Fraktgods</t>
    </r>
    <r>
      <rPr>
        <b/>
        <vertAlign val="superscript"/>
        <sz val="9"/>
        <rFont val="Times New Roman"/>
        <family val="1"/>
      </rPr>
      <t>3</t>
    </r>
  </si>
  <si>
    <r>
      <t>Post</t>
    </r>
    <r>
      <rPr>
        <b/>
        <vertAlign val="superscript"/>
        <sz val="9"/>
        <rFont val="Times New Roman"/>
        <family val="1"/>
      </rPr>
      <t>3</t>
    </r>
  </si>
  <si>
    <r>
      <t>Ank</t>
    </r>
    <r>
      <rPr>
        <b/>
        <vertAlign val="superscript"/>
        <sz val="9"/>
        <rFont val="Times New Roman"/>
        <family val="1"/>
      </rPr>
      <t>2</t>
    </r>
  </si>
  <si>
    <r>
      <t>Avg</t>
    </r>
    <r>
      <rPr>
        <b/>
        <vertAlign val="superscript"/>
        <sz val="9"/>
        <rFont val="Times New Roman"/>
        <family val="1"/>
      </rPr>
      <t>2</t>
    </r>
  </si>
  <si>
    <t>Luftfartstabeller 2009</t>
  </si>
  <si>
    <t>Luftfart 2009, som publiceras den 1 juni 2010 på Trafikanalys webbplats www.trafa.se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</si>
</sst>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9"/>
      <name val="Times New Roman"/>
      <family val="1"/>
    </font>
    <font>
      <sz val="10"/>
      <name val="Times New Roman"/>
      <family val="1"/>
    </font>
    <font>
      <vertAlign val="superscript"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9"/>
      <name val="Arial"/>
    </font>
    <font>
      <u/>
      <sz val="10"/>
      <color indexed="12"/>
      <name val="Arial"/>
    </font>
    <font>
      <u/>
      <sz val="10"/>
      <color indexed="36"/>
      <name val="Arial"/>
    </font>
    <font>
      <sz val="8"/>
      <name val="Tahoma"/>
      <family val="2"/>
    </font>
    <font>
      <sz val="14"/>
      <color indexed="10"/>
      <name val="Tahoma"/>
      <family val="2"/>
    </font>
    <font>
      <b/>
      <sz val="12"/>
      <name val="Tahoma"/>
      <family val="2"/>
    </font>
    <font>
      <sz val="10"/>
      <name val="MS Sans Serif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2" fillId="0" borderId="0" xfId="0" applyNumberFormat="1" applyFont="1"/>
    <xf numFmtId="3" fontId="1" fillId="0" borderId="0" xfId="0" applyNumberFormat="1" applyFont="1" applyBorder="1"/>
    <xf numFmtId="3" fontId="2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8" fillId="0" borderId="0" xfId="0" applyFont="1"/>
    <xf numFmtId="3" fontId="1" fillId="2" borderId="1" xfId="0" applyNumberFormat="1" applyFont="1" applyFill="1" applyBorder="1"/>
    <xf numFmtId="3" fontId="2" fillId="0" borderId="0" xfId="0" applyNumberFormat="1" applyFont="1" applyAlignment="1">
      <alignment horizontal="right"/>
    </xf>
    <xf numFmtId="0" fontId="0" fillId="0" borderId="0" xfId="0" applyBorder="1"/>
    <xf numFmtId="3" fontId="1" fillId="0" borderId="1" xfId="0" applyNumberFormat="1" applyFont="1" applyFill="1" applyBorder="1"/>
    <xf numFmtId="3" fontId="5" fillId="0" borderId="0" xfId="0" applyNumberFormat="1" applyFont="1"/>
    <xf numFmtId="3" fontId="1" fillId="2" borderId="1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 applyAlignment="1"/>
    <xf numFmtId="3" fontId="0" fillId="0" borderId="0" xfId="0" applyNumberFormat="1"/>
    <xf numFmtId="3" fontId="1" fillId="0" borderId="0" xfId="0" applyNumberFormat="1" applyFont="1" applyFill="1" applyBorder="1"/>
    <xf numFmtId="0" fontId="3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1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14" fontId="11" fillId="0" borderId="0" xfId="0" applyNumberFormat="1" applyFont="1"/>
    <xf numFmtId="0" fontId="13" fillId="0" borderId="0" xfId="0" applyFont="1"/>
    <xf numFmtId="0" fontId="15" fillId="3" borderId="0" xfId="3" applyNumberFormat="1" applyFont="1" applyFill="1" applyBorder="1" applyAlignment="1" applyProtection="1">
      <alignment vertical="center"/>
    </xf>
    <xf numFmtId="0" fontId="16" fillId="3" borderId="0" xfId="3" applyNumberFormat="1" applyFont="1" applyFill="1" applyBorder="1" applyAlignment="1" applyProtection="1">
      <alignment vertical="center"/>
    </xf>
    <xf numFmtId="0" fontId="9" fillId="0" borderId="0" xfId="2" applyAlignment="1" applyProtection="1"/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8" fillId="0" borderId="2" xfId="0" applyFont="1" applyBorder="1"/>
    <xf numFmtId="1" fontId="3" fillId="0" borderId="1" xfId="0" applyNumberFormat="1" applyFont="1" applyBorder="1" applyAlignment="1">
      <alignment horizontal="left"/>
    </xf>
  </cellXfs>
  <cellStyles count="4">
    <cellStyle name="Följde hyperlänken" xfId="1"/>
    <cellStyle name="Hyperlänk" xfId="2" builtinId="8"/>
    <cellStyle name="Normal" xfId="0" builtinId="0"/>
    <cellStyle name="Normal_Blad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85725</xdr:rowOff>
    </xdr:from>
    <xdr:to>
      <xdr:col>8</xdr:col>
      <xdr:colOff>561975</xdr:colOff>
      <xdr:row>27</xdr:row>
      <xdr:rowOff>95250</xdr:rowOff>
    </xdr:to>
    <xdr:sp macro="" textlink="">
      <xdr:nvSpPr>
        <xdr:cNvPr id="13333" name="Line 1"/>
        <xdr:cNvSpPr>
          <a:spLocks noChangeShapeType="1"/>
        </xdr:cNvSpPr>
      </xdr:nvSpPr>
      <xdr:spPr bwMode="auto">
        <a:xfrm>
          <a:off x="0" y="4610100"/>
          <a:ext cx="54387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76200</xdr:rowOff>
    </xdr:from>
    <xdr:to>
      <xdr:col>8</xdr:col>
      <xdr:colOff>552450</xdr:colOff>
      <xdr:row>39</xdr:row>
      <xdr:rowOff>76200</xdr:rowOff>
    </xdr:to>
    <xdr:sp macro="" textlink="">
      <xdr:nvSpPr>
        <xdr:cNvPr id="13334" name="Line 2"/>
        <xdr:cNvSpPr>
          <a:spLocks noChangeShapeType="1"/>
        </xdr:cNvSpPr>
      </xdr:nvSpPr>
      <xdr:spPr bwMode="auto">
        <a:xfrm>
          <a:off x="0" y="6543675"/>
          <a:ext cx="542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59</xdr:row>
      <xdr:rowOff>66675</xdr:rowOff>
    </xdr:from>
    <xdr:to>
      <xdr:col>2</xdr:col>
      <xdr:colOff>0</xdr:colOff>
      <xdr:row>60</xdr:row>
      <xdr:rowOff>114300</xdr:rowOff>
    </xdr:to>
    <xdr:pic>
      <xdr:nvPicPr>
        <xdr:cNvPr id="20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315450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58</xdr:row>
      <xdr:rowOff>57150</xdr:rowOff>
    </xdr:from>
    <xdr:to>
      <xdr:col>3</xdr:col>
      <xdr:colOff>219075</xdr:colOff>
      <xdr:row>59</xdr:row>
      <xdr:rowOff>95250</xdr:rowOff>
    </xdr:to>
    <xdr:pic>
      <xdr:nvPicPr>
        <xdr:cNvPr id="3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420225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57</xdr:row>
      <xdr:rowOff>66675</xdr:rowOff>
    </xdr:from>
    <xdr:to>
      <xdr:col>4</xdr:col>
      <xdr:colOff>104775</xdr:colOff>
      <xdr:row>58</xdr:row>
      <xdr:rowOff>104775</xdr:rowOff>
    </xdr:to>
    <xdr:pic>
      <xdr:nvPicPr>
        <xdr:cNvPr id="4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096375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58</xdr:row>
      <xdr:rowOff>66675</xdr:rowOff>
    </xdr:from>
    <xdr:to>
      <xdr:col>1</xdr:col>
      <xdr:colOff>523875</xdr:colOff>
      <xdr:row>59</xdr:row>
      <xdr:rowOff>95250</xdr:rowOff>
    </xdr:to>
    <xdr:pic>
      <xdr:nvPicPr>
        <xdr:cNvPr id="6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086850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66675</xdr:rowOff>
    </xdr:from>
    <xdr:to>
      <xdr:col>3</xdr:col>
      <xdr:colOff>104775</xdr:colOff>
      <xdr:row>61</xdr:row>
      <xdr:rowOff>95250</xdr:rowOff>
    </xdr:to>
    <xdr:pic>
      <xdr:nvPicPr>
        <xdr:cNvPr id="7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925050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59</xdr:row>
      <xdr:rowOff>76200</xdr:rowOff>
    </xdr:from>
    <xdr:to>
      <xdr:col>3</xdr:col>
      <xdr:colOff>57150</xdr:colOff>
      <xdr:row>60</xdr:row>
      <xdr:rowOff>114300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458325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abSelected="1" zoomScaleNormal="100" workbookViewId="0">
      <selection activeCell="A6" sqref="A6"/>
    </sheetView>
  </sheetViews>
  <sheetFormatPr defaultRowHeight="12.75"/>
  <sheetData>
    <row r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18">
      <c r="A2" s="48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5">
      <c r="A4" s="47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>
      <c r="A6" s="49" t="s">
        <v>165</v>
      </c>
      <c r="B6" s="49"/>
      <c r="C6" s="49"/>
      <c r="D6" s="49"/>
      <c r="E6" s="49"/>
      <c r="F6" s="49"/>
      <c r="G6" s="49"/>
      <c r="H6" s="49"/>
      <c r="I6" s="49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47"/>
    </row>
    <row r="8" spans="1:19">
      <c r="B8" s="51" t="s">
        <v>148</v>
      </c>
      <c r="C8" s="52">
        <v>40255</v>
      </c>
      <c r="D8" s="47"/>
      <c r="G8" s="47"/>
      <c r="K8" s="47"/>
      <c r="L8" s="47"/>
      <c r="M8" s="47"/>
      <c r="N8" s="47"/>
      <c r="O8" s="47"/>
      <c r="P8" s="47"/>
      <c r="Q8" s="47"/>
      <c r="R8" s="47"/>
      <c r="S8" s="47"/>
    </row>
    <row r="9" spans="1:1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19" ht="15">
      <c r="A11" s="47"/>
      <c r="B11" s="5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1:19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19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19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19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19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1:19">
      <c r="A17" s="47"/>
      <c r="B17" s="54" t="s">
        <v>149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>
      <c r="A18" s="47"/>
      <c r="B18" s="55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>
      <c r="A19" s="47"/>
      <c r="B19" s="54" t="s">
        <v>150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>
      <c r="A20" s="47"/>
      <c r="B20" s="55" t="s">
        <v>155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47"/>
      <c r="B21" s="55" t="s">
        <v>156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47"/>
      <c r="B22" s="55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47"/>
      <c r="B23" s="54" t="s">
        <v>151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47"/>
      <c r="B24" s="55" t="s">
        <v>152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47"/>
      <c r="B25" s="55" t="s">
        <v>153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19">
      <c r="A27" s="47"/>
      <c r="B27" s="47"/>
      <c r="C27" s="47"/>
      <c r="D27" s="47"/>
      <c r="E27" s="47"/>
      <c r="F27" s="47"/>
      <c r="G27" s="47"/>
      <c r="H27" s="47"/>
      <c r="I27" s="47"/>
    </row>
    <row r="28" spans="1:19">
      <c r="A28" s="47"/>
      <c r="B28" s="47"/>
      <c r="C28" s="47"/>
      <c r="D28" s="47"/>
      <c r="E28" s="47"/>
      <c r="F28" s="47"/>
      <c r="G28" s="47"/>
      <c r="H28" s="47"/>
      <c r="I28" s="47"/>
    </row>
    <row r="29" spans="1:19">
      <c r="A29" s="47"/>
      <c r="B29" s="47"/>
      <c r="C29" s="47"/>
      <c r="D29" s="47"/>
      <c r="E29" s="47"/>
      <c r="F29" s="47"/>
      <c r="G29" s="47"/>
      <c r="H29" s="47"/>
      <c r="I29" s="47"/>
    </row>
    <row r="30" spans="1:19">
      <c r="A30" s="47"/>
      <c r="B30" s="56"/>
      <c r="C30" s="47"/>
      <c r="D30" s="47"/>
      <c r="E30" s="47"/>
      <c r="F30" s="47"/>
      <c r="G30" s="47"/>
      <c r="H30" s="47"/>
      <c r="I30" s="47"/>
    </row>
    <row r="31" spans="1:19">
      <c r="A31" s="47"/>
      <c r="B31" s="57" t="s">
        <v>154</v>
      </c>
      <c r="C31" s="47"/>
      <c r="D31" s="47"/>
      <c r="E31" s="47"/>
      <c r="F31" s="47"/>
      <c r="G31" s="47"/>
      <c r="H31" s="47"/>
      <c r="I31" s="47"/>
    </row>
    <row r="32" spans="1:19">
      <c r="A32" s="47"/>
      <c r="B32" s="57" t="s">
        <v>166</v>
      </c>
      <c r="C32" s="47"/>
      <c r="D32" s="47"/>
      <c r="E32" s="47"/>
      <c r="F32" s="47"/>
      <c r="G32" s="47"/>
      <c r="H32" s="47"/>
      <c r="I32" s="47"/>
    </row>
    <row r="33" spans="1:19">
      <c r="A33" s="47"/>
      <c r="B33" s="47"/>
      <c r="C33" s="47"/>
      <c r="D33" s="47"/>
      <c r="E33" s="47"/>
      <c r="F33" s="47"/>
      <c r="G33" s="47"/>
      <c r="H33" s="47"/>
      <c r="I33" s="47"/>
    </row>
    <row r="34" spans="1:19">
      <c r="A34" s="47"/>
      <c r="B34" s="47"/>
      <c r="C34" s="47"/>
      <c r="D34" s="47"/>
      <c r="E34" s="47"/>
      <c r="F34" s="47"/>
      <c r="G34" s="47"/>
      <c r="H34" s="47"/>
      <c r="I34" s="47"/>
    </row>
    <row r="35" spans="1:19">
      <c r="A35" s="47"/>
      <c r="B35" s="47"/>
      <c r="C35" s="47"/>
      <c r="D35" s="47"/>
      <c r="E35" s="47"/>
      <c r="F35" s="47"/>
      <c r="G35" s="47"/>
      <c r="H35" s="47"/>
      <c r="I35" s="47"/>
    </row>
    <row r="36" spans="1:19">
      <c r="A36" s="47"/>
      <c r="B36" s="47"/>
      <c r="C36" s="47"/>
      <c r="D36" s="47"/>
      <c r="E36" s="47"/>
      <c r="F36" s="47"/>
      <c r="G36" s="47"/>
      <c r="H36" s="47"/>
      <c r="I36" s="47"/>
    </row>
    <row r="37" spans="1:19">
      <c r="A37" s="47"/>
      <c r="B37" s="47"/>
      <c r="C37" s="47"/>
      <c r="D37" s="47"/>
      <c r="E37" s="47"/>
      <c r="F37" s="47"/>
      <c r="G37" s="47"/>
      <c r="H37" s="47"/>
      <c r="I37" s="47"/>
    </row>
    <row r="38" spans="1:19">
      <c r="A38" s="47"/>
      <c r="B38" s="47"/>
      <c r="C38" s="47"/>
      <c r="D38" s="47"/>
      <c r="E38" s="47"/>
      <c r="F38" s="47"/>
      <c r="G38" s="47"/>
      <c r="H38" s="47"/>
      <c r="I38" s="47"/>
    </row>
    <row r="39" spans="1:19">
      <c r="A39" s="47"/>
      <c r="B39" s="47"/>
      <c r="C39" s="47"/>
      <c r="D39" s="47"/>
      <c r="E39" s="47"/>
      <c r="F39" s="47"/>
      <c r="G39" s="47"/>
      <c r="H39" s="47"/>
      <c r="I39" s="47"/>
    </row>
    <row r="40" spans="1:19">
      <c r="A40" s="47"/>
      <c r="B40" s="47"/>
      <c r="C40" s="47"/>
      <c r="D40" s="47"/>
      <c r="E40" s="47"/>
      <c r="F40" s="47"/>
      <c r="G40" s="47"/>
      <c r="H40" s="47"/>
      <c r="I40" s="47"/>
    </row>
    <row r="41" spans="1:19">
      <c r="A41" s="47"/>
      <c r="B41" s="47"/>
      <c r="C41" s="47"/>
      <c r="D41" s="47"/>
      <c r="E41" s="47"/>
      <c r="F41" s="47"/>
      <c r="G41" s="47"/>
      <c r="H41" s="47"/>
      <c r="I41" s="47"/>
    </row>
    <row r="42" spans="1:19">
      <c r="A42" s="47"/>
      <c r="B42" s="47"/>
      <c r="C42" s="47"/>
      <c r="D42" s="47"/>
      <c r="E42" s="47"/>
      <c r="F42" s="47"/>
      <c r="G42" s="47"/>
      <c r="H42" s="47"/>
      <c r="I42" s="47"/>
    </row>
    <row r="43" spans="1:19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19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1:19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1:19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3"/>
  <sheetViews>
    <sheetView zoomScaleNormal="100" workbookViewId="0">
      <selection activeCell="D40" sqref="D40"/>
    </sheetView>
  </sheetViews>
  <sheetFormatPr defaultRowHeight="12.75"/>
  <cols>
    <col min="1" max="1" width="9.7109375" customWidth="1"/>
    <col min="2" max="2" width="9.28515625" customWidth="1"/>
    <col min="3" max="3" width="0.85546875" customWidth="1"/>
    <col min="4" max="4" width="10.85546875" customWidth="1"/>
    <col min="5" max="5" width="0.85546875" customWidth="1"/>
    <col min="6" max="6" width="12.5703125" bestFit="1" customWidth="1"/>
    <col min="7" max="7" width="0.85546875" customWidth="1"/>
    <col min="8" max="8" width="8.7109375" customWidth="1"/>
    <col min="9" max="9" width="1.85546875" customWidth="1"/>
    <col min="10" max="10" width="9.28515625" customWidth="1"/>
    <col min="11" max="11" width="0.85546875" customWidth="1"/>
    <col min="12" max="12" width="10.85546875" customWidth="1"/>
    <col min="13" max="13" width="0.85546875" customWidth="1"/>
    <col min="14" max="14" width="10.7109375" customWidth="1"/>
    <col min="15" max="15" width="1.42578125" customWidth="1"/>
  </cols>
  <sheetData>
    <row r="1" spans="1:15" s="15" customFormat="1">
      <c r="A1" s="15" t="s">
        <v>0</v>
      </c>
      <c r="B1" s="15" t="s">
        <v>1</v>
      </c>
    </row>
    <row r="2" spans="1:15" s="15" customFormat="1" ht="14.25">
      <c r="B2" s="15" t="s">
        <v>123</v>
      </c>
    </row>
    <row r="3" spans="1:15" s="16" customFormat="1">
      <c r="B3" s="16" t="s">
        <v>2</v>
      </c>
    </row>
    <row r="4" spans="1:15" s="16" customFormat="1" ht="14.25">
      <c r="B4" s="16" t="s">
        <v>124</v>
      </c>
    </row>
    <row r="5" spans="1:15" s="16" customFormat="1" ht="12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1" customFormat="1" ht="14.25">
      <c r="A6" s="1" t="s">
        <v>3</v>
      </c>
      <c r="B6" s="58" t="s">
        <v>4</v>
      </c>
      <c r="J6" s="58" t="s">
        <v>157</v>
      </c>
    </row>
    <row r="7" spans="1:15" s="1" customFormat="1" ht="13.5">
      <c r="A7" s="1" t="s">
        <v>5</v>
      </c>
      <c r="B7" s="4" t="s">
        <v>6</v>
      </c>
      <c r="C7" s="4"/>
      <c r="D7" s="4"/>
      <c r="E7" s="4"/>
      <c r="F7" s="4"/>
      <c r="G7" s="4"/>
      <c r="H7" s="4"/>
      <c r="J7" s="4" t="s">
        <v>86</v>
      </c>
      <c r="K7" s="4"/>
      <c r="L7" s="4"/>
      <c r="M7" s="4"/>
      <c r="N7" s="4"/>
      <c r="O7" s="4"/>
    </row>
    <row r="8" spans="1:15" s="1" customFormat="1" ht="12">
      <c r="B8" s="58" t="s">
        <v>7</v>
      </c>
      <c r="F8" s="58" t="s">
        <v>8</v>
      </c>
      <c r="H8" s="58" t="s">
        <v>9</v>
      </c>
      <c r="J8" s="58" t="s">
        <v>7</v>
      </c>
      <c r="N8" s="58" t="s">
        <v>9</v>
      </c>
    </row>
    <row r="9" spans="1:15" s="1" customFormat="1" ht="12">
      <c r="B9" s="1" t="s">
        <v>10</v>
      </c>
      <c r="F9" s="58" t="s">
        <v>11</v>
      </c>
      <c r="H9" s="1" t="s">
        <v>12</v>
      </c>
      <c r="J9" s="1" t="s">
        <v>10</v>
      </c>
      <c r="N9" s="1" t="s">
        <v>12</v>
      </c>
    </row>
    <row r="10" spans="1:15" s="1" customFormat="1" ht="12">
      <c r="B10" s="4" t="s">
        <v>13</v>
      </c>
      <c r="C10" s="4"/>
      <c r="D10" s="4"/>
      <c r="F10" s="1" t="s">
        <v>14</v>
      </c>
      <c r="J10" s="4" t="s">
        <v>13</v>
      </c>
      <c r="K10" s="4"/>
      <c r="L10" s="4"/>
      <c r="M10" s="11"/>
    </row>
    <row r="11" spans="1:15" s="1" customFormat="1" ht="12">
      <c r="B11" s="58" t="s">
        <v>15</v>
      </c>
      <c r="D11" s="58" t="s">
        <v>16</v>
      </c>
      <c r="F11" s="1" t="s">
        <v>17</v>
      </c>
      <c r="J11" s="58" t="s">
        <v>15</v>
      </c>
      <c r="L11" s="58" t="s">
        <v>16</v>
      </c>
    </row>
    <row r="12" spans="1:15" s="1" customFormat="1" ht="12">
      <c r="A12" s="4"/>
      <c r="B12" s="4" t="s">
        <v>18</v>
      </c>
      <c r="C12" s="4"/>
      <c r="D12" s="4" t="s">
        <v>19</v>
      </c>
      <c r="E12" s="4"/>
      <c r="F12" s="4"/>
      <c r="G12" s="4"/>
      <c r="H12" s="4"/>
      <c r="I12" s="4"/>
      <c r="J12" s="4" t="s">
        <v>18</v>
      </c>
      <c r="K12" s="4"/>
      <c r="L12" s="4" t="s">
        <v>19</v>
      </c>
      <c r="M12" s="4"/>
      <c r="N12" s="4"/>
      <c r="O12" s="4"/>
    </row>
    <row r="13" spans="1:15" s="1" customFormat="1" ht="12"/>
    <row r="14" spans="1:15" s="1" customFormat="1" ht="12">
      <c r="A14" s="12">
        <v>1969</v>
      </c>
      <c r="B14" s="2">
        <v>34287</v>
      </c>
      <c r="D14" s="2">
        <v>57575</v>
      </c>
      <c r="E14" s="2"/>
      <c r="F14" s="2">
        <v>179200</v>
      </c>
      <c r="G14" s="2"/>
      <c r="H14" s="2">
        <f t="shared" ref="H14:H21" si="0">SUM(B14:F14)</f>
        <v>271062</v>
      </c>
      <c r="I14" s="2"/>
      <c r="J14" s="2">
        <v>2698488</v>
      </c>
      <c r="K14" s="2"/>
      <c r="L14" s="2">
        <v>1268870</v>
      </c>
      <c r="M14" s="2"/>
      <c r="N14" s="2">
        <f t="shared" ref="N14:N21" si="1">SUM(J14:L14)</f>
        <v>3967358</v>
      </c>
    </row>
    <row r="15" spans="1:15" s="1" customFormat="1" ht="12">
      <c r="A15" s="12">
        <v>1970</v>
      </c>
      <c r="B15" s="2">
        <v>35468</v>
      </c>
      <c r="D15" s="2">
        <v>61936</v>
      </c>
      <c r="E15" s="2"/>
      <c r="F15" s="2">
        <v>188705</v>
      </c>
      <c r="G15" s="2"/>
      <c r="H15" s="2">
        <f t="shared" si="0"/>
        <v>286109</v>
      </c>
      <c r="I15" s="2"/>
      <c r="J15" s="2">
        <v>2945546</v>
      </c>
      <c r="K15" s="2"/>
      <c r="L15" s="2">
        <v>1374917</v>
      </c>
      <c r="M15" s="2"/>
      <c r="N15" s="2">
        <f t="shared" si="1"/>
        <v>4320463</v>
      </c>
    </row>
    <row r="16" spans="1:15" s="1" customFormat="1" ht="12">
      <c r="A16" s="12">
        <v>1971</v>
      </c>
      <c r="B16" s="2">
        <v>38960</v>
      </c>
      <c r="D16" s="2">
        <v>63922</v>
      </c>
      <c r="E16" s="2"/>
      <c r="F16" s="2">
        <v>185569</v>
      </c>
      <c r="G16" s="2"/>
      <c r="H16" s="2">
        <f t="shared" si="0"/>
        <v>288451</v>
      </c>
      <c r="I16" s="2"/>
      <c r="J16" s="2">
        <v>3302038</v>
      </c>
      <c r="K16" s="2"/>
      <c r="L16" s="2">
        <v>1599679</v>
      </c>
      <c r="M16" s="2"/>
      <c r="N16" s="2">
        <f t="shared" si="1"/>
        <v>4901717</v>
      </c>
    </row>
    <row r="17" spans="1:14" s="1" customFormat="1" ht="12">
      <c r="A17" s="12">
        <v>1972</v>
      </c>
      <c r="B17" s="2">
        <v>41439</v>
      </c>
      <c r="D17" s="2">
        <v>72022</v>
      </c>
      <c r="E17" s="2"/>
      <c r="F17" s="2">
        <v>186664</v>
      </c>
      <c r="G17" s="2"/>
      <c r="H17" s="2">
        <f t="shared" si="0"/>
        <v>300125</v>
      </c>
      <c r="I17" s="2"/>
      <c r="J17" s="2">
        <v>3716236</v>
      </c>
      <c r="K17" s="2"/>
      <c r="L17" s="2">
        <v>1660141</v>
      </c>
      <c r="M17" s="2"/>
      <c r="N17" s="2">
        <f t="shared" si="1"/>
        <v>5376377</v>
      </c>
    </row>
    <row r="18" spans="1:14" s="1" customFormat="1" ht="12">
      <c r="A18" s="12">
        <v>1973</v>
      </c>
      <c r="B18" s="2">
        <v>39416</v>
      </c>
      <c r="D18" s="2">
        <v>70707</v>
      </c>
      <c r="E18" s="2"/>
      <c r="F18" s="2">
        <v>173408</v>
      </c>
      <c r="G18" s="2"/>
      <c r="H18" s="2">
        <f t="shared" si="0"/>
        <v>283531</v>
      </c>
      <c r="I18" s="2"/>
      <c r="J18" s="2">
        <v>3791808</v>
      </c>
      <c r="K18" s="2"/>
      <c r="L18" s="2">
        <v>1740957</v>
      </c>
      <c r="M18" s="2"/>
      <c r="N18" s="2">
        <f t="shared" si="1"/>
        <v>5532765</v>
      </c>
    </row>
    <row r="19" spans="1:14" s="1" customFormat="1" ht="12">
      <c r="A19" s="12">
        <v>1974</v>
      </c>
      <c r="B19" s="2">
        <v>37752</v>
      </c>
      <c r="D19" s="2">
        <v>71987</v>
      </c>
      <c r="E19" s="2"/>
      <c r="F19" s="2">
        <v>174111</v>
      </c>
      <c r="G19" s="2"/>
      <c r="H19" s="2">
        <f t="shared" si="0"/>
        <v>283850</v>
      </c>
      <c r="I19" s="2"/>
      <c r="J19" s="2">
        <v>3732073</v>
      </c>
      <c r="K19" s="2"/>
      <c r="L19" s="2">
        <v>1847873</v>
      </c>
      <c r="M19" s="2"/>
      <c r="N19" s="2">
        <f t="shared" si="1"/>
        <v>5579946</v>
      </c>
    </row>
    <row r="20" spans="1:14" s="1" customFormat="1" ht="12">
      <c r="A20" s="12">
        <v>1975</v>
      </c>
      <c r="B20" s="2">
        <v>39427</v>
      </c>
      <c r="D20" s="2">
        <v>67584</v>
      </c>
      <c r="E20" s="2"/>
      <c r="F20" s="2">
        <v>198355</v>
      </c>
      <c r="G20" s="2"/>
      <c r="H20" s="2">
        <f t="shared" si="0"/>
        <v>305366</v>
      </c>
      <c r="I20" s="2"/>
      <c r="J20" s="2">
        <v>4008056</v>
      </c>
      <c r="K20" s="2"/>
      <c r="L20" s="2">
        <v>1852386</v>
      </c>
      <c r="M20" s="2"/>
      <c r="N20" s="2">
        <f t="shared" si="1"/>
        <v>5860442</v>
      </c>
    </row>
    <row r="21" spans="1:14" s="1" customFormat="1" ht="12">
      <c r="A21" s="12">
        <v>1976</v>
      </c>
      <c r="B21" s="2">
        <v>40099</v>
      </c>
      <c r="D21" s="2">
        <v>79530</v>
      </c>
      <c r="E21" s="2"/>
      <c r="F21" s="2">
        <v>223360</v>
      </c>
      <c r="G21" s="2"/>
      <c r="H21" s="2">
        <f t="shared" si="0"/>
        <v>342989</v>
      </c>
      <c r="I21" s="2"/>
      <c r="J21" s="2">
        <v>4316060</v>
      </c>
      <c r="K21" s="2"/>
      <c r="L21" s="2">
        <v>2175066</v>
      </c>
      <c r="M21" s="2"/>
      <c r="N21" s="2">
        <f t="shared" si="1"/>
        <v>6491126</v>
      </c>
    </row>
    <row r="22" spans="1:14" s="1" customFormat="1" ht="12">
      <c r="A22" s="12">
        <v>1977</v>
      </c>
      <c r="B22" s="2">
        <v>40719</v>
      </c>
      <c r="D22" s="2">
        <v>80900</v>
      </c>
      <c r="E22" s="2"/>
      <c r="F22" s="2">
        <v>211718</v>
      </c>
      <c r="G22" s="2"/>
      <c r="H22" s="2">
        <f t="shared" ref="H22:H37" si="2">SUM(B22:F22)</f>
        <v>333337</v>
      </c>
      <c r="I22" s="2"/>
      <c r="J22" s="2">
        <v>4703185</v>
      </c>
      <c r="K22" s="2"/>
      <c r="L22" s="2">
        <v>2056680</v>
      </c>
      <c r="M22" s="2"/>
      <c r="N22" s="2">
        <f t="shared" ref="N22:N37" si="3">SUM(J22:L22)</f>
        <v>6759865</v>
      </c>
    </row>
    <row r="23" spans="1:14" s="1" customFormat="1" ht="12">
      <c r="A23" s="12">
        <v>1978</v>
      </c>
      <c r="B23" s="2">
        <v>42400</v>
      </c>
      <c r="D23" s="2">
        <v>81741</v>
      </c>
      <c r="E23" s="2"/>
      <c r="F23" s="2">
        <v>197438</v>
      </c>
      <c r="G23" s="2"/>
      <c r="H23" s="2">
        <f t="shared" si="2"/>
        <v>321579</v>
      </c>
      <c r="I23" s="2"/>
      <c r="J23" s="2">
        <v>5195205</v>
      </c>
      <c r="K23" s="2"/>
      <c r="L23" s="2">
        <v>2449667</v>
      </c>
      <c r="M23" s="2"/>
      <c r="N23" s="2">
        <f t="shared" si="3"/>
        <v>7644872</v>
      </c>
    </row>
    <row r="24" spans="1:14" s="1" customFormat="1" ht="12">
      <c r="A24" s="12">
        <v>1979</v>
      </c>
      <c r="B24" s="2">
        <v>43722</v>
      </c>
      <c r="D24" s="2">
        <v>96187</v>
      </c>
      <c r="E24" s="2"/>
      <c r="F24" s="2">
        <v>203717</v>
      </c>
      <c r="G24" s="2"/>
      <c r="H24" s="2">
        <f t="shared" si="2"/>
        <v>343626</v>
      </c>
      <c r="I24" s="2"/>
      <c r="J24" s="2">
        <v>5324076</v>
      </c>
      <c r="K24" s="2"/>
      <c r="L24" s="2">
        <v>3154144</v>
      </c>
      <c r="M24" s="2"/>
      <c r="N24" s="2">
        <f t="shared" si="3"/>
        <v>8478220</v>
      </c>
    </row>
    <row r="25" spans="1:14" s="1" customFormat="1" ht="12">
      <c r="A25" s="12">
        <v>1980</v>
      </c>
      <c r="B25" s="2">
        <v>40504</v>
      </c>
      <c r="D25" s="2">
        <v>99226</v>
      </c>
      <c r="E25" s="2"/>
      <c r="F25" s="2">
        <v>196092</v>
      </c>
      <c r="G25" s="2"/>
      <c r="H25" s="2">
        <f t="shared" si="2"/>
        <v>335822</v>
      </c>
      <c r="I25" s="2"/>
      <c r="J25" s="2">
        <v>4718489</v>
      </c>
      <c r="K25" s="2"/>
      <c r="L25" s="2">
        <v>3240481</v>
      </c>
      <c r="M25" s="2"/>
      <c r="N25" s="2">
        <f t="shared" si="3"/>
        <v>7958970</v>
      </c>
    </row>
    <row r="26" spans="1:14" s="1" customFormat="1" ht="12">
      <c r="A26" s="12">
        <v>1981</v>
      </c>
      <c r="B26" s="2">
        <v>41811</v>
      </c>
      <c r="D26" s="2">
        <v>109994</v>
      </c>
      <c r="E26" s="2"/>
      <c r="F26" s="2">
        <v>199008</v>
      </c>
      <c r="G26" s="2"/>
      <c r="H26" s="2">
        <f t="shared" si="2"/>
        <v>350813</v>
      </c>
      <c r="I26" s="2"/>
      <c r="J26" s="2">
        <v>4986899</v>
      </c>
      <c r="K26" s="2"/>
      <c r="L26" s="2">
        <v>3729093</v>
      </c>
      <c r="M26" s="2"/>
      <c r="N26" s="2">
        <f t="shared" si="3"/>
        <v>8715992</v>
      </c>
    </row>
    <row r="27" spans="1:14" s="1" customFormat="1" ht="12">
      <c r="A27" s="12">
        <v>1982</v>
      </c>
      <c r="B27" s="2">
        <v>41603</v>
      </c>
      <c r="D27" s="2">
        <v>119606</v>
      </c>
      <c r="E27" s="2"/>
      <c r="F27" s="2">
        <v>194605</v>
      </c>
      <c r="G27" s="2"/>
      <c r="H27" s="2">
        <f t="shared" si="2"/>
        <v>355814</v>
      </c>
      <c r="I27" s="2"/>
      <c r="J27" s="2">
        <v>5148718</v>
      </c>
      <c r="K27" s="2"/>
      <c r="L27" s="2">
        <v>4230747</v>
      </c>
      <c r="M27" s="2"/>
      <c r="N27" s="2">
        <f t="shared" si="3"/>
        <v>9379465</v>
      </c>
    </row>
    <row r="28" spans="1:14" s="1" customFormat="1" ht="12">
      <c r="A28" s="12">
        <v>1983</v>
      </c>
      <c r="B28" s="2">
        <v>43443</v>
      </c>
      <c r="D28" s="2">
        <v>125912</v>
      </c>
      <c r="E28" s="2"/>
      <c r="F28" s="2">
        <v>187337</v>
      </c>
      <c r="G28" s="2"/>
      <c r="H28" s="2">
        <f t="shared" si="2"/>
        <v>356692</v>
      </c>
      <c r="I28" s="2"/>
      <c r="J28" s="2">
        <v>4854640</v>
      </c>
      <c r="K28" s="2"/>
      <c r="L28" s="2">
        <v>4707323</v>
      </c>
      <c r="M28" s="2"/>
      <c r="N28" s="2">
        <f t="shared" si="3"/>
        <v>9561963</v>
      </c>
    </row>
    <row r="29" spans="1:14" s="1" customFormat="1" ht="12">
      <c r="A29" s="12">
        <v>1984</v>
      </c>
      <c r="B29" s="2">
        <v>44470</v>
      </c>
      <c r="D29" s="2">
        <v>143937</v>
      </c>
      <c r="E29" s="2"/>
      <c r="F29" s="2">
        <v>203141</v>
      </c>
      <c r="G29" s="2"/>
      <c r="H29" s="2">
        <f t="shared" si="2"/>
        <v>391548</v>
      </c>
      <c r="I29" s="2"/>
      <c r="J29" s="2">
        <v>5283554</v>
      </c>
      <c r="K29" s="2"/>
      <c r="L29" s="2">
        <v>5389320</v>
      </c>
      <c r="M29" s="2"/>
      <c r="N29" s="2">
        <f t="shared" si="3"/>
        <v>10672874</v>
      </c>
    </row>
    <row r="30" spans="1:14" s="1" customFormat="1" ht="12">
      <c r="A30" s="12">
        <v>1985</v>
      </c>
      <c r="B30" s="2">
        <v>44414</v>
      </c>
      <c r="D30" s="2">
        <v>151204</v>
      </c>
      <c r="E30" s="2"/>
      <c r="F30" s="2">
        <v>214908</v>
      </c>
      <c r="G30" s="2"/>
      <c r="H30" s="2">
        <f t="shared" si="2"/>
        <v>410526</v>
      </c>
      <c r="I30" s="2"/>
      <c r="J30" s="2">
        <v>5356072</v>
      </c>
      <c r="K30" s="2"/>
      <c r="L30" s="2">
        <v>5644831</v>
      </c>
      <c r="M30" s="2"/>
      <c r="N30" s="2">
        <f t="shared" si="3"/>
        <v>11000903</v>
      </c>
    </row>
    <row r="31" spans="1:14" s="1" customFormat="1" ht="12">
      <c r="A31" s="12">
        <v>1986</v>
      </c>
      <c r="B31" s="2">
        <v>50442</v>
      </c>
      <c r="D31" s="2">
        <v>172030</v>
      </c>
      <c r="E31" s="2"/>
      <c r="F31" s="2">
        <v>199787</v>
      </c>
      <c r="G31" s="2"/>
      <c r="H31" s="2">
        <f t="shared" si="2"/>
        <v>422259</v>
      </c>
      <c r="I31" s="2"/>
      <c r="J31" s="2">
        <v>6164969</v>
      </c>
      <c r="K31" s="2"/>
      <c r="L31" s="2">
        <v>6553411</v>
      </c>
      <c r="M31" s="2"/>
      <c r="N31" s="2">
        <f t="shared" si="3"/>
        <v>12718380</v>
      </c>
    </row>
    <row r="32" spans="1:14" s="1" customFormat="1" ht="12">
      <c r="A32" s="12">
        <v>1987</v>
      </c>
      <c r="B32" s="2">
        <v>58213</v>
      </c>
      <c r="D32" s="2">
        <v>181188</v>
      </c>
      <c r="E32" s="2"/>
      <c r="F32" s="2">
        <v>213563</v>
      </c>
      <c r="G32" s="2"/>
      <c r="H32" s="2">
        <f t="shared" si="2"/>
        <v>452964</v>
      </c>
      <c r="I32" s="2"/>
      <c r="J32" s="2">
        <v>7086721</v>
      </c>
      <c r="K32" s="2"/>
      <c r="L32" s="2">
        <v>7223800</v>
      </c>
      <c r="M32" s="2"/>
      <c r="N32" s="2">
        <f t="shared" si="3"/>
        <v>14310521</v>
      </c>
    </row>
    <row r="33" spans="1:15" s="1" customFormat="1" ht="12">
      <c r="A33" s="12">
        <v>1988</v>
      </c>
      <c r="B33" s="2">
        <v>63894</v>
      </c>
      <c r="D33" s="2">
        <v>199288</v>
      </c>
      <c r="E33" s="2"/>
      <c r="F33" s="2">
        <v>228885</v>
      </c>
      <c r="G33" s="2"/>
      <c r="H33" s="2">
        <f t="shared" si="2"/>
        <v>492067</v>
      </c>
      <c r="I33" s="2"/>
      <c r="J33" s="2">
        <v>7810819</v>
      </c>
      <c r="K33" s="2"/>
      <c r="L33" s="2">
        <v>8023202</v>
      </c>
      <c r="M33" s="2"/>
      <c r="N33" s="2">
        <f t="shared" si="3"/>
        <v>15834021</v>
      </c>
    </row>
    <row r="34" spans="1:15" s="1" customFormat="1" ht="12">
      <c r="A34" s="12">
        <v>1989</v>
      </c>
      <c r="B34" s="2">
        <v>72275</v>
      </c>
      <c r="D34" s="2">
        <v>203704</v>
      </c>
      <c r="E34" s="2"/>
      <c r="F34" s="2">
        <v>243714</v>
      </c>
      <c r="G34" s="2"/>
      <c r="H34" s="2">
        <f t="shared" si="2"/>
        <v>519693</v>
      </c>
      <c r="I34" s="2"/>
      <c r="J34" s="2">
        <v>8433734</v>
      </c>
      <c r="K34" s="2"/>
      <c r="L34" s="2">
        <v>8397214</v>
      </c>
      <c r="M34" s="2"/>
      <c r="N34" s="2">
        <f t="shared" si="3"/>
        <v>16830948</v>
      </c>
    </row>
    <row r="35" spans="1:15" s="1" customFormat="1" ht="12">
      <c r="A35" s="12">
        <v>1990</v>
      </c>
      <c r="B35" s="2">
        <v>77340</v>
      </c>
      <c r="D35" s="2">
        <v>206321</v>
      </c>
      <c r="E35" s="2"/>
      <c r="F35" s="2">
        <v>254302</v>
      </c>
      <c r="G35" s="2"/>
      <c r="H35" s="2">
        <f t="shared" si="2"/>
        <v>537963</v>
      </c>
      <c r="I35" s="2"/>
      <c r="J35" s="2">
        <v>9004496</v>
      </c>
      <c r="K35" s="2"/>
      <c r="L35" s="2">
        <v>8719482</v>
      </c>
      <c r="M35" s="2"/>
      <c r="N35" s="2">
        <f t="shared" si="3"/>
        <v>17723978</v>
      </c>
    </row>
    <row r="36" spans="1:15" s="1" customFormat="1" ht="12">
      <c r="A36" s="12">
        <v>1991</v>
      </c>
      <c r="B36" s="2">
        <v>74563</v>
      </c>
      <c r="D36" s="2">
        <v>174482</v>
      </c>
      <c r="E36" s="2"/>
      <c r="F36" s="2">
        <v>240105</v>
      </c>
      <c r="G36" s="2"/>
      <c r="H36" s="2">
        <f t="shared" si="2"/>
        <v>489150</v>
      </c>
      <c r="I36" s="2"/>
      <c r="J36" s="2">
        <v>8236471</v>
      </c>
      <c r="K36" s="2"/>
      <c r="L36" s="2">
        <v>7208714</v>
      </c>
      <c r="M36" s="2"/>
      <c r="N36" s="2">
        <f t="shared" si="3"/>
        <v>15445185</v>
      </c>
    </row>
    <row r="37" spans="1:15" s="1" customFormat="1" ht="12">
      <c r="A37" s="12">
        <v>1992</v>
      </c>
      <c r="B37" s="2">
        <v>78360</v>
      </c>
      <c r="D37" s="2">
        <v>173397</v>
      </c>
      <c r="E37" s="2"/>
      <c r="F37" s="2">
        <v>239112</v>
      </c>
      <c r="G37" s="2"/>
      <c r="H37" s="2">
        <f t="shared" si="2"/>
        <v>490869</v>
      </c>
      <c r="I37" s="2"/>
      <c r="J37" s="2">
        <v>8902294</v>
      </c>
      <c r="K37" s="2"/>
      <c r="L37" s="2">
        <v>7112407</v>
      </c>
      <c r="M37" s="2"/>
      <c r="N37" s="2">
        <f t="shared" si="3"/>
        <v>16014701</v>
      </c>
    </row>
    <row r="38" spans="1:15" s="1" customFormat="1" ht="12">
      <c r="A38" s="12">
        <v>1993</v>
      </c>
      <c r="B38" s="2">
        <v>78063</v>
      </c>
      <c r="D38" s="2">
        <v>172958</v>
      </c>
      <c r="E38" s="2"/>
      <c r="F38" s="2">
        <v>209000</v>
      </c>
      <c r="G38" s="2"/>
      <c r="H38" s="2">
        <f t="shared" ref="H38:H44" si="4">SUM(B38:F38)</f>
        <v>460021</v>
      </c>
      <c r="I38" s="2"/>
      <c r="J38" s="2">
        <v>8775201</v>
      </c>
      <c r="K38" s="2"/>
      <c r="L38" s="2">
        <v>6887358</v>
      </c>
      <c r="M38" s="2"/>
      <c r="N38" s="2">
        <f t="shared" ref="N38:N44" si="5">SUM(J38:L38)</f>
        <v>15662559</v>
      </c>
    </row>
    <row r="39" spans="1:15" s="1" customFormat="1" ht="12">
      <c r="A39" s="12">
        <v>1994</v>
      </c>
      <c r="B39" s="2">
        <v>82084</v>
      </c>
      <c r="D39" s="2">
        <v>166128</v>
      </c>
      <c r="E39" s="2"/>
      <c r="F39" s="2">
        <v>198737</v>
      </c>
      <c r="G39" s="2"/>
      <c r="H39" s="2">
        <f t="shared" si="4"/>
        <v>446949</v>
      </c>
      <c r="I39" s="2"/>
      <c r="J39" s="2">
        <v>9801473</v>
      </c>
      <c r="K39" s="2"/>
      <c r="L39" s="2">
        <v>7014104</v>
      </c>
      <c r="M39" s="2"/>
      <c r="N39" s="2">
        <f t="shared" si="5"/>
        <v>16815577</v>
      </c>
    </row>
    <row r="40" spans="1:15" s="1" customFormat="1" ht="12">
      <c r="A40" s="12">
        <v>1995</v>
      </c>
      <c r="B40" s="2">
        <v>87289</v>
      </c>
      <c r="D40" s="2">
        <v>160144</v>
      </c>
      <c r="E40" s="2"/>
      <c r="F40" s="2">
        <v>194643</v>
      </c>
      <c r="G40" s="2"/>
      <c r="H40" s="2">
        <f t="shared" si="4"/>
        <v>442076</v>
      </c>
      <c r="I40" s="2"/>
      <c r="J40" s="2">
        <v>10837258</v>
      </c>
      <c r="K40" s="2"/>
      <c r="L40" s="2">
        <v>6578825</v>
      </c>
      <c r="M40" s="2"/>
      <c r="N40" s="2">
        <f t="shared" si="5"/>
        <v>17416083</v>
      </c>
    </row>
    <row r="41" spans="1:15" s="1" customFormat="1" ht="12">
      <c r="A41" s="12">
        <v>1996</v>
      </c>
      <c r="B41" s="2">
        <v>94635</v>
      </c>
      <c r="D41" s="2">
        <v>167781</v>
      </c>
      <c r="E41" s="2"/>
      <c r="F41" s="2">
        <v>189808</v>
      </c>
      <c r="G41" s="2"/>
      <c r="H41" s="2">
        <f t="shared" si="4"/>
        <v>452224</v>
      </c>
      <c r="I41" s="2"/>
      <c r="J41" s="2">
        <v>11907831</v>
      </c>
      <c r="K41" s="2"/>
      <c r="L41" s="2">
        <v>6578384</v>
      </c>
      <c r="M41" s="2"/>
      <c r="N41" s="2">
        <f t="shared" si="5"/>
        <v>18486215</v>
      </c>
    </row>
    <row r="42" spans="1:15" s="1" customFormat="1" ht="12">
      <c r="A42" s="12">
        <v>1997</v>
      </c>
      <c r="B42" s="2">
        <v>104669</v>
      </c>
      <c r="D42" s="2">
        <v>177628</v>
      </c>
      <c r="E42" s="2"/>
      <c r="F42" s="2">
        <v>182782</v>
      </c>
      <c r="G42" s="2"/>
      <c r="H42" s="2">
        <f t="shared" si="4"/>
        <v>465079</v>
      </c>
      <c r="I42" s="2"/>
      <c r="J42" s="2">
        <v>13308231</v>
      </c>
      <c r="K42" s="2"/>
      <c r="L42" s="2">
        <v>6793924</v>
      </c>
      <c r="M42" s="2"/>
      <c r="N42" s="2">
        <f t="shared" si="5"/>
        <v>20102155</v>
      </c>
    </row>
    <row r="43" spans="1:15" s="1" customFormat="1" ht="12">
      <c r="A43" s="12">
        <v>1998</v>
      </c>
      <c r="B43" s="2">
        <v>113634</v>
      </c>
      <c r="D43" s="2">
        <v>181611</v>
      </c>
      <c r="E43" s="2"/>
      <c r="F43" s="2">
        <v>173394</v>
      </c>
      <c r="G43" s="2"/>
      <c r="H43" s="2">
        <f t="shared" si="4"/>
        <v>468639</v>
      </c>
      <c r="I43" s="2"/>
      <c r="J43" s="2">
        <v>14493805</v>
      </c>
      <c r="K43" s="2"/>
      <c r="L43" s="2">
        <v>7229241</v>
      </c>
      <c r="M43" s="2"/>
      <c r="N43" s="2">
        <f t="shared" si="5"/>
        <v>21723046</v>
      </c>
    </row>
    <row r="44" spans="1:15" s="1" customFormat="1" ht="12">
      <c r="A44" s="29">
        <v>1999</v>
      </c>
      <c r="B44" s="9">
        <v>123954</v>
      </c>
      <c r="C44" s="11"/>
      <c r="D44" s="9">
        <v>182747</v>
      </c>
      <c r="E44" s="9"/>
      <c r="F44" s="9">
        <v>188017</v>
      </c>
      <c r="G44" s="34"/>
      <c r="H44" s="2">
        <f t="shared" si="4"/>
        <v>494718</v>
      </c>
      <c r="I44" s="34"/>
      <c r="J44" s="9">
        <v>15344808</v>
      </c>
      <c r="K44" s="9"/>
      <c r="L44" s="9">
        <v>7613339</v>
      </c>
      <c r="M44" s="9"/>
      <c r="N44" s="9">
        <f t="shared" si="5"/>
        <v>22958147</v>
      </c>
    </row>
    <row r="45" spans="1:15" s="1" customFormat="1" ht="13.5">
      <c r="A45" s="29">
        <v>2000</v>
      </c>
      <c r="B45" s="9">
        <v>129604</v>
      </c>
      <c r="D45" s="9">
        <v>177579</v>
      </c>
      <c r="E45" s="33"/>
      <c r="F45" s="9">
        <v>187681</v>
      </c>
      <c r="G45" s="33"/>
      <c r="H45" s="9">
        <f t="shared" ref="H45:H50" si="6">SUM(B45:F45)</f>
        <v>494864</v>
      </c>
      <c r="I45" s="33"/>
      <c r="J45" s="9">
        <v>16547479</v>
      </c>
      <c r="K45" s="33"/>
      <c r="L45" s="9">
        <v>7943258</v>
      </c>
      <c r="M45" s="33"/>
      <c r="N45" s="9">
        <f t="shared" ref="N45:N50" si="7">SUM(J45:L45)</f>
        <v>24490737</v>
      </c>
      <c r="O45" s="33"/>
    </row>
    <row r="46" spans="1:15" s="1" customFormat="1" ht="13.5">
      <c r="A46" s="29">
        <v>2001</v>
      </c>
      <c r="B46" s="9">
        <v>127281</v>
      </c>
      <c r="C46" s="11"/>
      <c r="D46" s="9">
        <v>170342</v>
      </c>
      <c r="E46" s="9"/>
      <c r="F46" s="9">
        <v>195777</v>
      </c>
      <c r="G46" s="34"/>
      <c r="H46" s="9">
        <f t="shared" si="6"/>
        <v>493400</v>
      </c>
      <c r="I46" s="9"/>
      <c r="J46" s="9">
        <v>16441267</v>
      </c>
      <c r="K46" s="9"/>
      <c r="L46" s="9">
        <v>7846138</v>
      </c>
      <c r="M46" s="9"/>
      <c r="N46" s="9">
        <f t="shared" si="7"/>
        <v>24287405</v>
      </c>
      <c r="O46" s="33"/>
    </row>
    <row r="47" spans="1:15" s="1" customFormat="1" ht="13.5">
      <c r="A47" s="29">
        <v>2002</v>
      </c>
      <c r="B47" s="9">
        <v>112819</v>
      </c>
      <c r="C47" s="11"/>
      <c r="D47" s="9">
        <v>158440</v>
      </c>
      <c r="E47" s="9"/>
      <c r="F47" s="9">
        <v>187277</v>
      </c>
      <c r="G47" s="35"/>
      <c r="H47" s="9">
        <f t="shared" si="6"/>
        <v>458536</v>
      </c>
      <c r="I47" s="35"/>
      <c r="J47" s="9">
        <v>15263430</v>
      </c>
      <c r="K47" s="9"/>
      <c r="L47" s="9">
        <v>7198525</v>
      </c>
      <c r="M47" s="9"/>
      <c r="N47" s="9">
        <f t="shared" si="7"/>
        <v>22461955</v>
      </c>
      <c r="O47" s="33"/>
    </row>
    <row r="48" spans="1:15" s="1" customFormat="1" ht="13.5">
      <c r="A48" s="29">
        <v>2003</v>
      </c>
      <c r="B48" s="9">
        <v>107354</v>
      </c>
      <c r="C48" s="9"/>
      <c r="D48" s="9">
        <v>150486</v>
      </c>
      <c r="E48" s="9"/>
      <c r="F48" s="9">
        <v>170673</v>
      </c>
      <c r="G48" s="9"/>
      <c r="H48" s="9">
        <f t="shared" si="6"/>
        <v>428513</v>
      </c>
      <c r="I48" s="9"/>
      <c r="J48" s="9">
        <v>15015982</v>
      </c>
      <c r="K48" s="9"/>
      <c r="L48" s="9">
        <v>6685968</v>
      </c>
      <c r="M48" s="9"/>
      <c r="N48" s="9">
        <f t="shared" si="7"/>
        <v>21701950</v>
      </c>
      <c r="O48" s="33"/>
    </row>
    <row r="49" spans="1:15" s="1" customFormat="1" ht="13.5">
      <c r="A49" s="29">
        <v>2004</v>
      </c>
      <c r="B49" s="9">
        <v>114743</v>
      </c>
      <c r="C49" s="9"/>
      <c r="D49" s="9">
        <v>152011</v>
      </c>
      <c r="E49" s="9"/>
      <c r="F49" s="9">
        <v>174667</v>
      </c>
      <c r="G49" s="9"/>
      <c r="H49" s="9">
        <f t="shared" si="6"/>
        <v>441421</v>
      </c>
      <c r="I49" s="9"/>
      <c r="J49" s="9">
        <v>16617472</v>
      </c>
      <c r="K49" s="9"/>
      <c r="L49" s="9">
        <v>6851650</v>
      </c>
      <c r="M49" s="9"/>
      <c r="N49" s="9">
        <f t="shared" si="7"/>
        <v>23469122</v>
      </c>
      <c r="O49" s="33"/>
    </row>
    <row r="50" spans="1:15" s="1" customFormat="1" ht="13.5">
      <c r="A50" s="29">
        <v>2005</v>
      </c>
      <c r="B50" s="9">
        <v>112879</v>
      </c>
      <c r="C50" s="9"/>
      <c r="D50" s="9">
        <v>145438</v>
      </c>
      <c r="E50" s="9"/>
      <c r="F50" s="9">
        <v>162238</v>
      </c>
      <c r="G50" s="9"/>
      <c r="H50" s="9">
        <f t="shared" si="6"/>
        <v>420555</v>
      </c>
      <c r="I50" s="9"/>
      <c r="J50" s="32">
        <v>17846436</v>
      </c>
      <c r="K50" s="43"/>
      <c r="L50" s="32">
        <v>7080769</v>
      </c>
      <c r="M50" s="43"/>
      <c r="N50" s="32">
        <f t="shared" si="7"/>
        <v>24927205</v>
      </c>
      <c r="O50" s="38"/>
    </row>
    <row r="51" spans="1:15" s="1" customFormat="1" ht="13.5">
      <c r="A51" s="29">
        <v>2006</v>
      </c>
      <c r="B51" s="9">
        <v>113623</v>
      </c>
      <c r="C51" s="9"/>
      <c r="D51" s="9">
        <v>140419</v>
      </c>
      <c r="E51" s="9"/>
      <c r="F51" s="9">
        <v>136895</v>
      </c>
      <c r="G51" s="9"/>
      <c r="H51" s="9">
        <f>SUM(B51:F51)</f>
        <v>390937</v>
      </c>
      <c r="I51" s="9"/>
      <c r="J51" s="32">
        <v>18857289</v>
      </c>
      <c r="K51" s="43"/>
      <c r="L51" s="32">
        <v>7026669</v>
      </c>
      <c r="M51" s="43"/>
      <c r="N51" s="32">
        <f>SUM(J51:L51)</f>
        <v>25883958</v>
      </c>
      <c r="O51" s="38"/>
    </row>
    <row r="52" spans="1:15" s="1" customFormat="1" ht="13.5">
      <c r="A52" s="29">
        <v>2007</v>
      </c>
      <c r="B52" s="9">
        <v>115264</v>
      </c>
      <c r="C52" s="9"/>
      <c r="D52" s="9">
        <v>136173</v>
      </c>
      <c r="E52" s="9"/>
      <c r="F52" s="9">
        <v>140999</v>
      </c>
      <c r="G52" s="9"/>
      <c r="H52" s="9">
        <f>SUM(B52:F52)</f>
        <v>392436</v>
      </c>
      <c r="I52" s="9"/>
      <c r="J52" s="32">
        <v>20251555</v>
      </c>
      <c r="K52" s="43"/>
      <c r="L52" s="32">
        <v>6913804</v>
      </c>
      <c r="M52" s="43"/>
      <c r="N52" s="32">
        <f>SUM(J52:L52)</f>
        <v>27165359</v>
      </c>
      <c r="O52" s="38"/>
    </row>
    <row r="53" spans="1:15" s="1" customFormat="1" ht="13.5">
      <c r="A53" s="29">
        <v>2008</v>
      </c>
      <c r="B53" s="9">
        <v>121680</v>
      </c>
      <c r="C53" s="9"/>
      <c r="D53" s="9">
        <v>134924</v>
      </c>
      <c r="E53" s="9"/>
      <c r="F53" s="9">
        <v>136306</v>
      </c>
      <c r="G53" s="9"/>
      <c r="H53" s="9">
        <f>SUM(B53:F53)</f>
        <v>392910</v>
      </c>
      <c r="I53" s="9"/>
      <c r="J53" s="9">
        <v>21312346</v>
      </c>
      <c r="K53" s="43"/>
      <c r="L53" s="9">
        <v>6763626</v>
      </c>
      <c r="M53" s="43"/>
      <c r="N53" s="32">
        <f>SUM(J53:L53)</f>
        <v>28075972</v>
      </c>
      <c r="O53" s="38"/>
    </row>
    <row r="54" spans="1:15" s="1" customFormat="1" ht="12">
      <c r="A54" s="20">
        <v>2009</v>
      </c>
      <c r="B54" s="7">
        <v>107567</v>
      </c>
      <c r="C54" s="7"/>
      <c r="D54" s="7">
        <v>127524</v>
      </c>
      <c r="E54" s="7"/>
      <c r="F54" s="7">
        <v>137295</v>
      </c>
      <c r="G54" s="7"/>
      <c r="H54" s="7">
        <f>SUM(B54:F54)</f>
        <v>372386</v>
      </c>
      <c r="I54" s="7"/>
      <c r="J54" s="7">
        <v>19462170</v>
      </c>
      <c r="K54" s="7"/>
      <c r="L54" s="7">
        <v>5993085</v>
      </c>
      <c r="M54" s="7"/>
      <c r="N54" s="7">
        <f>SUM(J54:L54)</f>
        <v>25455255</v>
      </c>
      <c r="O54" s="7"/>
    </row>
    <row r="55" spans="1:15" s="1" customFormat="1" ht="6" customHeight="1">
      <c r="A55" s="1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s="1" customFormat="1" ht="13.5">
      <c r="A56" s="5" t="s">
        <v>102</v>
      </c>
      <c r="B56" s="2"/>
    </row>
    <row r="57" spans="1:15" s="1" customFormat="1" ht="12">
      <c r="A57" s="1" t="s">
        <v>103</v>
      </c>
      <c r="B57" s="2"/>
    </row>
    <row r="58" spans="1:15" s="1" customFormat="1" ht="13.5">
      <c r="A58" s="13" t="s">
        <v>87</v>
      </c>
    </row>
    <row r="59" spans="1:15" s="1" customFormat="1" ht="12">
      <c r="A59" s="12" t="s">
        <v>20</v>
      </c>
    </row>
    <row r="60" spans="1:15" s="1" customFormat="1" ht="12" customHeight="1">
      <c r="A60" s="12"/>
      <c r="B60" s="3"/>
    </row>
    <row r="61" spans="1:15" s="1" customFormat="1" ht="12"/>
    <row r="62" spans="1:15" s="1" customFormat="1" ht="12"/>
    <row r="63" spans="1:15" s="1" customFormat="1" ht="12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1"/>
  <sheetViews>
    <sheetView workbookViewId="0">
      <selection activeCell="C9" sqref="C9"/>
    </sheetView>
  </sheetViews>
  <sheetFormatPr defaultRowHeight="12.75"/>
  <cols>
    <col min="1" max="1" width="2.42578125" customWidth="1"/>
    <col min="2" max="2" width="1.5703125" customWidth="1"/>
    <col min="3" max="3" width="11.85546875" customWidth="1"/>
    <col min="4" max="4" width="4.140625" customWidth="1"/>
    <col min="5" max="5" width="4" customWidth="1"/>
    <col min="6" max="6" width="11.28515625" bestFit="1" customWidth="1"/>
    <col min="7" max="7" width="1.42578125" customWidth="1"/>
    <col min="8" max="8" width="8.5703125" customWidth="1"/>
    <col min="9" max="9" width="0.85546875" customWidth="1"/>
    <col min="10" max="10" width="10.28515625" customWidth="1"/>
    <col min="11" max="11" width="0.85546875" customWidth="1"/>
    <col min="12" max="12" width="10.28515625" customWidth="1"/>
    <col min="13" max="13" width="0.85546875" customWidth="1"/>
    <col min="14" max="14" width="8.5703125" customWidth="1"/>
    <col min="15" max="15" width="0.85546875" customWidth="1"/>
    <col min="16" max="16" width="10.28515625" bestFit="1" customWidth="1"/>
  </cols>
  <sheetData>
    <row r="1" spans="1:16" s="16" customFormat="1">
      <c r="A1" s="15" t="s">
        <v>21</v>
      </c>
      <c r="B1" s="15"/>
      <c r="C1" s="15"/>
      <c r="D1" s="15" t="s">
        <v>46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16" customFormat="1">
      <c r="A2" s="15"/>
      <c r="B2" s="15"/>
      <c r="C2" s="15"/>
      <c r="D2" s="15" t="s">
        <v>125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6" customFormat="1">
      <c r="D3" s="16" t="s">
        <v>47</v>
      </c>
    </row>
    <row r="4" spans="1:16" s="16" customFormat="1">
      <c r="D4" s="16" t="s">
        <v>126</v>
      </c>
    </row>
    <row r="5" spans="1:16" s="16" customForma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>
      <c r="A6" s="1" t="s">
        <v>22</v>
      </c>
      <c r="B6" s="1"/>
      <c r="C6" s="1"/>
      <c r="D6" s="1"/>
      <c r="E6" s="1"/>
      <c r="F6" s="58" t="s">
        <v>23</v>
      </c>
      <c r="G6" s="1"/>
      <c r="H6" s="58" t="s">
        <v>23</v>
      </c>
      <c r="I6" s="1"/>
      <c r="J6" s="58" t="s">
        <v>7</v>
      </c>
      <c r="K6" s="1"/>
      <c r="L6" s="1"/>
      <c r="M6" s="1"/>
      <c r="N6" s="58" t="s">
        <v>24</v>
      </c>
      <c r="O6" s="1"/>
      <c r="P6" s="58" t="s">
        <v>25</v>
      </c>
    </row>
    <row r="7" spans="1:16">
      <c r="A7" s="1" t="s">
        <v>26</v>
      </c>
      <c r="B7" s="1"/>
      <c r="C7" s="1"/>
      <c r="D7" s="1"/>
      <c r="E7" s="1"/>
      <c r="F7" s="1" t="s">
        <v>12</v>
      </c>
      <c r="G7" s="1"/>
      <c r="H7" s="1" t="s">
        <v>12</v>
      </c>
      <c r="I7" s="1"/>
      <c r="J7" s="1" t="s">
        <v>27</v>
      </c>
      <c r="K7" s="1"/>
      <c r="L7" s="1"/>
      <c r="M7" s="1"/>
      <c r="N7" s="1" t="s">
        <v>28</v>
      </c>
      <c r="O7" s="1"/>
      <c r="P7" s="58" t="s">
        <v>101</v>
      </c>
    </row>
    <row r="8" spans="1:16" ht="14.25">
      <c r="A8" s="1"/>
      <c r="B8" s="1"/>
      <c r="C8" s="1"/>
      <c r="D8" s="1"/>
      <c r="E8" s="1"/>
      <c r="F8" s="1"/>
      <c r="G8" s="1"/>
      <c r="H8" s="1"/>
      <c r="I8" s="1"/>
      <c r="J8" s="4" t="s">
        <v>29</v>
      </c>
      <c r="K8" s="4"/>
      <c r="L8" s="4"/>
      <c r="M8" s="1"/>
      <c r="N8" s="1" t="s">
        <v>30</v>
      </c>
      <c r="O8" s="1"/>
      <c r="P8" s="58" t="s">
        <v>158</v>
      </c>
    </row>
    <row r="9" spans="1:16">
      <c r="A9" s="1"/>
      <c r="B9" s="1"/>
      <c r="C9" s="1"/>
      <c r="D9" s="1"/>
      <c r="E9" s="1"/>
      <c r="F9" s="1"/>
      <c r="G9" s="1"/>
      <c r="H9" s="1"/>
      <c r="I9" s="1"/>
      <c r="J9" s="58" t="s">
        <v>32</v>
      </c>
      <c r="K9" s="1"/>
      <c r="L9" s="58" t="s">
        <v>16</v>
      </c>
      <c r="M9" s="1"/>
      <c r="N9" s="1"/>
      <c r="O9" s="1"/>
      <c r="P9" s="1" t="s">
        <v>31</v>
      </c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58" t="s">
        <v>33</v>
      </c>
      <c r="K10" s="1"/>
      <c r="L10" s="58" t="s">
        <v>33</v>
      </c>
      <c r="M10" s="1"/>
      <c r="N10" s="1"/>
      <c r="O10" s="1"/>
      <c r="P10" s="1" t="s">
        <v>99</v>
      </c>
    </row>
    <row r="11" spans="1:16" ht="13.5">
      <c r="A11" s="1"/>
      <c r="B11" s="1"/>
      <c r="C11" s="1"/>
      <c r="D11" s="1"/>
      <c r="E11" s="1"/>
      <c r="F11" s="1"/>
      <c r="G11" s="1"/>
      <c r="H11" s="1"/>
      <c r="I11" s="1"/>
      <c r="J11" s="1" t="s">
        <v>18</v>
      </c>
      <c r="K11" s="1"/>
      <c r="L11" s="1" t="s">
        <v>19</v>
      </c>
      <c r="M11" s="1"/>
      <c r="N11" s="1"/>
      <c r="O11" s="1"/>
      <c r="P11" s="1" t="s">
        <v>100</v>
      </c>
    </row>
    <row r="12" spans="1:16">
      <c r="A12" s="1"/>
      <c r="B12" s="1"/>
      <c r="C12" s="1"/>
      <c r="D12" s="1"/>
      <c r="E12" s="1"/>
      <c r="F12" s="4"/>
      <c r="G12" s="4"/>
      <c r="H12" s="4"/>
      <c r="I12" s="4"/>
      <c r="J12" s="4" t="s">
        <v>13</v>
      </c>
      <c r="K12" s="4"/>
      <c r="L12" s="4" t="s">
        <v>13</v>
      </c>
      <c r="M12" s="4"/>
      <c r="N12" s="4"/>
      <c r="O12" s="4"/>
      <c r="P12" s="4"/>
    </row>
    <row r="13" spans="1:16">
      <c r="A13" s="4"/>
      <c r="B13" s="4"/>
      <c r="C13" s="4"/>
      <c r="D13" s="4"/>
      <c r="E13" s="4"/>
      <c r="F13" s="59">
        <v>2008</v>
      </c>
      <c r="G13" s="59"/>
      <c r="H13" s="60">
        <v>2009</v>
      </c>
      <c r="I13" s="59"/>
      <c r="J13" s="59">
        <v>2009</v>
      </c>
      <c r="K13" s="59"/>
      <c r="L13" s="59">
        <v>2009</v>
      </c>
      <c r="M13" s="59"/>
      <c r="N13" s="59">
        <v>2009</v>
      </c>
      <c r="O13" s="59"/>
      <c r="P13" s="59">
        <v>2009</v>
      </c>
    </row>
    <row r="14" spans="1:16">
      <c r="A14" s="1"/>
      <c r="B14" s="1"/>
      <c r="C14" s="1"/>
      <c r="D14" s="1"/>
      <c r="E14" s="1"/>
      <c r="F14" s="1"/>
      <c r="G14" s="1"/>
      <c r="H14" s="22"/>
      <c r="I14" s="1"/>
      <c r="J14" s="1"/>
      <c r="K14" s="1"/>
      <c r="L14" s="1"/>
      <c r="M14" s="1"/>
      <c r="N14" s="1"/>
      <c r="O14" s="1"/>
      <c r="P14" s="1"/>
    </row>
    <row r="15" spans="1:16">
      <c r="A15" s="1" t="s">
        <v>48</v>
      </c>
      <c r="C15" s="1"/>
      <c r="D15" s="1"/>
      <c r="E15" s="1"/>
      <c r="F15" s="2">
        <v>5565</v>
      </c>
      <c r="G15" s="2"/>
      <c r="H15" s="2">
        <f>SUM(J15+L15+N15+P15)</f>
        <v>6957</v>
      </c>
      <c r="I15" s="2"/>
      <c r="J15" s="2">
        <v>85</v>
      </c>
      <c r="K15" s="2"/>
      <c r="L15" s="2">
        <v>703</v>
      </c>
      <c r="M15" s="2"/>
      <c r="N15" s="2">
        <v>10</v>
      </c>
      <c r="O15" s="2"/>
      <c r="P15" s="2">
        <v>6159</v>
      </c>
    </row>
    <row r="16" spans="1:16">
      <c r="A16" s="1" t="s">
        <v>49</v>
      </c>
      <c r="C16" s="1"/>
      <c r="D16" s="1"/>
      <c r="E16" s="1"/>
      <c r="F16" s="2">
        <v>4899</v>
      </c>
      <c r="G16" s="2"/>
      <c r="H16" s="2">
        <f t="shared" ref="H16:H46" si="0">SUM(J16+L16+N16+P16)</f>
        <v>4839</v>
      </c>
      <c r="I16" s="2"/>
      <c r="J16" s="2">
        <v>82</v>
      </c>
      <c r="K16" s="2"/>
      <c r="L16" s="2">
        <v>1927</v>
      </c>
      <c r="M16" s="2"/>
      <c r="N16" s="2">
        <v>19</v>
      </c>
      <c r="O16" s="2"/>
      <c r="P16" s="2">
        <v>2811</v>
      </c>
    </row>
    <row r="17" spans="1:16">
      <c r="A17" s="1" t="s">
        <v>51</v>
      </c>
      <c r="C17" s="1"/>
      <c r="D17" s="1"/>
      <c r="E17" s="1"/>
      <c r="F17" s="2">
        <v>1433</v>
      </c>
      <c r="G17" s="2"/>
      <c r="H17" s="2">
        <f t="shared" si="0"/>
        <v>1613</v>
      </c>
      <c r="I17" s="2"/>
      <c r="J17" s="2">
        <v>1</v>
      </c>
      <c r="K17" s="2"/>
      <c r="L17" s="2">
        <v>1179</v>
      </c>
      <c r="M17" s="2"/>
      <c r="N17" s="2">
        <v>1</v>
      </c>
      <c r="O17" s="2"/>
      <c r="P17" s="2">
        <v>432</v>
      </c>
    </row>
    <row r="18" spans="1:16" s="1" customFormat="1" ht="12">
      <c r="A18" s="1" t="s">
        <v>34</v>
      </c>
      <c r="F18" s="2">
        <v>32814</v>
      </c>
      <c r="G18" s="2"/>
      <c r="H18" s="2">
        <f t="shared" si="0"/>
        <v>28346</v>
      </c>
      <c r="I18" s="2"/>
      <c r="J18" s="2">
        <v>19967</v>
      </c>
      <c r="K18" s="2"/>
      <c r="L18" s="2">
        <v>7978</v>
      </c>
      <c r="M18" s="2"/>
      <c r="N18" s="2">
        <v>74</v>
      </c>
      <c r="O18" s="2"/>
      <c r="P18" s="2">
        <v>327</v>
      </c>
    </row>
    <row r="19" spans="1:16">
      <c r="A19" s="1" t="s">
        <v>108</v>
      </c>
      <c r="C19" s="1"/>
      <c r="D19" s="1"/>
      <c r="E19" s="1"/>
      <c r="F19" s="2">
        <v>28798</v>
      </c>
      <c r="G19" s="2"/>
      <c r="H19" s="2">
        <f t="shared" si="0"/>
        <v>30297</v>
      </c>
      <c r="I19" s="2"/>
      <c r="J19" s="2">
        <v>2800</v>
      </c>
      <c r="K19" s="2"/>
      <c r="L19" s="2">
        <v>180</v>
      </c>
      <c r="M19" s="2"/>
      <c r="N19" s="2">
        <v>152</v>
      </c>
      <c r="O19" s="2"/>
      <c r="P19" s="2">
        <v>27165</v>
      </c>
    </row>
    <row r="20" spans="1:16">
      <c r="A20" s="1" t="s">
        <v>52</v>
      </c>
      <c r="C20" s="1"/>
      <c r="D20" s="1"/>
      <c r="E20" s="1"/>
      <c r="F20" s="2">
        <v>758</v>
      </c>
      <c r="G20" s="2"/>
      <c r="H20" s="2">
        <v>712</v>
      </c>
      <c r="I20" s="2"/>
      <c r="J20" s="2">
        <v>1</v>
      </c>
      <c r="K20" s="2"/>
      <c r="L20" s="2">
        <v>667</v>
      </c>
      <c r="M20" s="2"/>
      <c r="N20" s="6" t="s">
        <v>50</v>
      </c>
      <c r="O20" s="2"/>
      <c r="P20" s="2">
        <v>44</v>
      </c>
    </row>
    <row r="21" spans="1:16" ht="13.5">
      <c r="A21" s="1" t="s">
        <v>53</v>
      </c>
      <c r="C21" s="1"/>
      <c r="D21" s="1"/>
      <c r="E21" s="1"/>
      <c r="F21" s="2">
        <v>4657</v>
      </c>
      <c r="G21" s="35"/>
      <c r="H21" s="2">
        <f t="shared" si="0"/>
        <v>4774</v>
      </c>
      <c r="I21" s="2"/>
      <c r="J21" s="2">
        <v>36</v>
      </c>
      <c r="K21" s="2"/>
      <c r="L21" s="2">
        <v>1933</v>
      </c>
      <c r="M21" s="2"/>
      <c r="N21" s="2">
        <v>38</v>
      </c>
      <c r="O21" s="2"/>
      <c r="P21" s="2">
        <v>2767</v>
      </c>
    </row>
    <row r="22" spans="1:16">
      <c r="A22" s="1" t="s">
        <v>54</v>
      </c>
      <c r="C22" s="1"/>
      <c r="D22" s="1"/>
      <c r="E22" s="1"/>
      <c r="F22" s="2">
        <v>387</v>
      </c>
      <c r="G22" s="2"/>
      <c r="H22" s="2">
        <f t="shared" si="0"/>
        <v>406</v>
      </c>
      <c r="I22" s="2"/>
      <c r="J22" s="2">
        <v>3</v>
      </c>
      <c r="K22" s="2"/>
      <c r="L22" s="2">
        <v>390</v>
      </c>
      <c r="M22" s="2"/>
      <c r="N22" s="2">
        <v>3</v>
      </c>
      <c r="O22" s="2"/>
      <c r="P22" s="2">
        <v>10</v>
      </c>
    </row>
    <row r="23" spans="1:16" ht="13.5">
      <c r="A23" s="1" t="s">
        <v>35</v>
      </c>
      <c r="C23" s="1"/>
      <c r="D23" s="1"/>
      <c r="E23" s="1"/>
      <c r="F23" s="2">
        <v>7322</v>
      </c>
      <c r="G23" s="35"/>
      <c r="H23" s="2">
        <f t="shared" si="0"/>
        <v>6730</v>
      </c>
      <c r="I23" s="1"/>
      <c r="J23" s="2">
        <v>572</v>
      </c>
      <c r="K23" s="2"/>
      <c r="L23" s="2">
        <v>2253</v>
      </c>
      <c r="M23" s="2"/>
      <c r="N23" s="2">
        <v>489</v>
      </c>
      <c r="O23" s="2"/>
      <c r="P23" s="2">
        <v>3416</v>
      </c>
    </row>
    <row r="24" spans="1:16" s="1" customFormat="1" ht="12">
      <c r="A24" s="1" t="s">
        <v>36</v>
      </c>
      <c r="F24" s="2">
        <v>5204</v>
      </c>
      <c r="H24" s="2">
        <f t="shared" si="0"/>
        <v>5535</v>
      </c>
      <c r="J24" s="2">
        <v>110</v>
      </c>
      <c r="K24" s="2"/>
      <c r="L24" s="2">
        <v>1522</v>
      </c>
      <c r="M24" s="2"/>
      <c r="N24" s="2">
        <v>12</v>
      </c>
      <c r="O24" s="2"/>
      <c r="P24" s="2">
        <v>3891</v>
      </c>
    </row>
    <row r="25" spans="1:16" s="1" customFormat="1" ht="12">
      <c r="A25" s="1" t="s">
        <v>37</v>
      </c>
      <c r="F25" s="2">
        <v>5249</v>
      </c>
      <c r="H25" s="2">
        <f t="shared" si="0"/>
        <v>3690</v>
      </c>
      <c r="J25" s="2">
        <v>600</v>
      </c>
      <c r="K25" s="2"/>
      <c r="L25" s="2">
        <v>1226</v>
      </c>
      <c r="M25" s="2"/>
      <c r="N25" s="2">
        <v>19</v>
      </c>
      <c r="O25" s="2"/>
      <c r="P25" s="2">
        <v>1845</v>
      </c>
    </row>
    <row r="26" spans="1:16" s="1" customFormat="1" ht="13.5">
      <c r="A26" s="1" t="s">
        <v>38</v>
      </c>
      <c r="F26" s="2">
        <v>3384</v>
      </c>
      <c r="G26" s="30"/>
      <c r="H26" s="2">
        <f t="shared" si="0"/>
        <v>2917</v>
      </c>
      <c r="J26" s="2">
        <v>46</v>
      </c>
      <c r="K26" s="2"/>
      <c r="L26" s="2">
        <v>1282</v>
      </c>
      <c r="M26" s="2"/>
      <c r="N26" s="2">
        <v>14</v>
      </c>
      <c r="O26" s="2"/>
      <c r="P26" s="2">
        <v>1575</v>
      </c>
    </row>
    <row r="27" spans="1:16" ht="13.5">
      <c r="A27" s="1" t="s">
        <v>133</v>
      </c>
      <c r="C27" s="1"/>
      <c r="D27" s="1"/>
      <c r="E27" s="1"/>
      <c r="F27" s="2">
        <v>568</v>
      </c>
      <c r="G27" s="33"/>
      <c r="H27" s="2">
        <f t="shared" si="0"/>
        <v>1277</v>
      </c>
      <c r="I27" s="2"/>
      <c r="J27" s="2">
        <v>5</v>
      </c>
      <c r="K27" s="2"/>
      <c r="L27" s="2">
        <v>1129</v>
      </c>
      <c r="M27" s="2"/>
      <c r="N27" s="2">
        <v>14</v>
      </c>
      <c r="O27" s="2"/>
      <c r="P27" s="2">
        <v>129</v>
      </c>
    </row>
    <row r="28" spans="1:16">
      <c r="A28" s="1" t="s">
        <v>55</v>
      </c>
      <c r="C28" s="1"/>
      <c r="D28" s="1"/>
      <c r="E28" s="1"/>
      <c r="F28" s="2">
        <v>3547</v>
      </c>
      <c r="G28" s="2"/>
      <c r="H28" s="2">
        <f t="shared" si="0"/>
        <v>3953</v>
      </c>
      <c r="I28" s="2"/>
      <c r="J28" s="2">
        <v>16</v>
      </c>
      <c r="K28" s="2"/>
      <c r="L28" s="2">
        <v>825</v>
      </c>
      <c r="M28" s="2"/>
      <c r="N28" s="2">
        <v>48</v>
      </c>
      <c r="O28" s="2"/>
      <c r="P28" s="2">
        <v>3064</v>
      </c>
    </row>
    <row r="29" spans="1:16">
      <c r="A29" s="1" t="s">
        <v>134</v>
      </c>
      <c r="C29" s="1"/>
      <c r="D29" s="1"/>
      <c r="E29" s="1"/>
      <c r="F29" s="2">
        <v>9907</v>
      </c>
      <c r="G29" s="2"/>
      <c r="H29" s="2">
        <v>9374</v>
      </c>
      <c r="I29" s="2"/>
      <c r="J29" s="2">
        <v>1409</v>
      </c>
      <c r="K29" s="2"/>
      <c r="L29" s="2">
        <v>733</v>
      </c>
      <c r="M29" s="2"/>
      <c r="N29" s="6" t="s">
        <v>50</v>
      </c>
      <c r="O29" s="2"/>
      <c r="P29" s="2">
        <v>7232</v>
      </c>
    </row>
    <row r="30" spans="1:16" s="1" customFormat="1" ht="12">
      <c r="A30" s="1" t="s">
        <v>135</v>
      </c>
      <c r="F30" s="2">
        <v>9542</v>
      </c>
      <c r="H30" s="2">
        <f t="shared" si="0"/>
        <v>8993</v>
      </c>
      <c r="I30" s="2"/>
      <c r="J30" s="2">
        <v>215</v>
      </c>
      <c r="K30" s="2"/>
      <c r="L30" s="2">
        <v>6260</v>
      </c>
      <c r="M30" s="2"/>
      <c r="N30" s="2">
        <v>84</v>
      </c>
      <c r="O30" s="2"/>
      <c r="P30" s="2">
        <v>2434</v>
      </c>
    </row>
    <row r="31" spans="1:16">
      <c r="A31" s="1" t="s">
        <v>56</v>
      </c>
      <c r="C31" s="1"/>
      <c r="D31" s="1"/>
      <c r="E31" s="1"/>
      <c r="F31" s="2">
        <v>2154</v>
      </c>
      <c r="G31" s="2"/>
      <c r="H31" s="2">
        <v>2198</v>
      </c>
      <c r="I31" s="2"/>
      <c r="J31" s="6" t="s">
        <v>50</v>
      </c>
      <c r="K31" s="2"/>
      <c r="L31" s="2">
        <v>1249</v>
      </c>
      <c r="M31" s="2"/>
      <c r="N31" s="2">
        <v>7</v>
      </c>
      <c r="O31" s="2"/>
      <c r="P31" s="2">
        <v>942</v>
      </c>
    </row>
    <row r="32" spans="1:16" s="1" customFormat="1" ht="13.5">
      <c r="A32" s="1" t="s">
        <v>136</v>
      </c>
      <c r="F32" s="2">
        <v>18476</v>
      </c>
      <c r="G32" s="35"/>
      <c r="H32" s="2">
        <f t="shared" si="0"/>
        <v>17395</v>
      </c>
      <c r="J32" s="2">
        <v>4542</v>
      </c>
      <c r="K32" s="2"/>
      <c r="L32" s="2">
        <v>7237</v>
      </c>
      <c r="M32" s="2"/>
      <c r="N32" s="2">
        <v>288</v>
      </c>
      <c r="O32" s="2"/>
      <c r="P32" s="2">
        <v>5328</v>
      </c>
    </row>
    <row r="33" spans="1:16">
      <c r="A33" s="1" t="s">
        <v>137</v>
      </c>
      <c r="C33" s="1"/>
      <c r="D33" s="1"/>
      <c r="E33" s="1"/>
      <c r="F33" s="2">
        <v>1563</v>
      </c>
      <c r="G33" s="2"/>
      <c r="H33" s="2">
        <f t="shared" si="0"/>
        <v>1699</v>
      </c>
      <c r="I33" s="2"/>
      <c r="J33" s="2">
        <v>3</v>
      </c>
      <c r="K33" s="2"/>
      <c r="L33" s="2">
        <v>961</v>
      </c>
      <c r="M33" s="2"/>
      <c r="N33" s="2">
        <v>6</v>
      </c>
      <c r="O33" s="2"/>
      <c r="P33" s="2">
        <v>729</v>
      </c>
    </row>
    <row r="34" spans="1:16" s="1" customFormat="1" ht="13.5">
      <c r="A34" s="1" t="s">
        <v>138</v>
      </c>
      <c r="F34" s="2">
        <v>8458</v>
      </c>
      <c r="G34" s="35"/>
      <c r="H34" s="2">
        <f t="shared" si="0"/>
        <v>9077</v>
      </c>
      <c r="J34" s="2">
        <v>1470</v>
      </c>
      <c r="K34" s="2"/>
      <c r="L34" s="2">
        <v>408</v>
      </c>
      <c r="M34" s="2"/>
      <c r="N34" s="2">
        <v>104</v>
      </c>
      <c r="O34" s="2"/>
      <c r="P34" s="2">
        <v>7095</v>
      </c>
    </row>
    <row r="35" spans="1:16">
      <c r="A35" s="1" t="s">
        <v>57</v>
      </c>
      <c r="C35" s="1"/>
      <c r="D35" s="1"/>
      <c r="E35" s="1"/>
      <c r="F35" s="2">
        <v>879</v>
      </c>
      <c r="G35" s="2"/>
      <c r="H35" s="2">
        <f t="shared" si="0"/>
        <v>900</v>
      </c>
      <c r="I35" s="2"/>
      <c r="J35" s="2">
        <v>10</v>
      </c>
      <c r="K35" s="2"/>
      <c r="L35" s="2">
        <v>774</v>
      </c>
      <c r="M35" s="2"/>
      <c r="N35" s="2">
        <v>33</v>
      </c>
      <c r="O35" s="2"/>
      <c r="P35" s="2">
        <v>83</v>
      </c>
    </row>
    <row r="36" spans="1:16">
      <c r="A36" s="1" t="s">
        <v>58</v>
      </c>
      <c r="C36" s="1"/>
      <c r="D36" s="1"/>
      <c r="E36" s="1"/>
      <c r="F36" s="2">
        <v>462</v>
      </c>
      <c r="G36" s="2"/>
      <c r="H36" s="2">
        <v>490</v>
      </c>
      <c r="I36" s="2"/>
      <c r="J36" s="6" t="s">
        <v>50</v>
      </c>
      <c r="K36" s="2"/>
      <c r="L36" s="2">
        <v>438</v>
      </c>
      <c r="M36" s="2"/>
      <c r="N36" s="2">
        <v>3</v>
      </c>
      <c r="O36" s="2"/>
      <c r="P36" s="2">
        <v>49</v>
      </c>
    </row>
    <row r="37" spans="1:16" s="1" customFormat="1" ht="13.5">
      <c r="A37" s="1" t="s">
        <v>44</v>
      </c>
      <c r="F37" s="2">
        <v>5246</v>
      </c>
      <c r="G37" s="35"/>
      <c r="H37" s="2">
        <f t="shared" si="0"/>
        <v>4327</v>
      </c>
      <c r="I37" s="2"/>
      <c r="J37" s="2">
        <v>6</v>
      </c>
      <c r="K37" s="2"/>
      <c r="L37" s="2">
        <v>1703</v>
      </c>
      <c r="M37" s="2"/>
      <c r="N37" s="2">
        <v>1</v>
      </c>
      <c r="O37" s="2"/>
      <c r="P37" s="2">
        <v>2617</v>
      </c>
    </row>
    <row r="38" spans="1:16" s="1" customFormat="1" ht="12">
      <c r="A38" s="1" t="s">
        <v>39</v>
      </c>
      <c r="F38" s="2">
        <v>3339</v>
      </c>
      <c r="H38" s="2">
        <f t="shared" si="0"/>
        <v>3275</v>
      </c>
      <c r="J38" s="2">
        <v>35</v>
      </c>
      <c r="K38" s="2"/>
      <c r="L38" s="2">
        <v>1830</v>
      </c>
      <c r="M38" s="2"/>
      <c r="N38" s="2">
        <v>42</v>
      </c>
      <c r="O38" s="2"/>
      <c r="P38" s="2">
        <v>1368</v>
      </c>
    </row>
    <row r="39" spans="1:16" s="1" customFormat="1" ht="13.5">
      <c r="A39" s="1" t="s">
        <v>139</v>
      </c>
      <c r="F39" s="2">
        <v>111461</v>
      </c>
      <c r="G39" s="35"/>
      <c r="H39" s="2">
        <f t="shared" si="0"/>
        <v>96293</v>
      </c>
      <c r="J39" s="2">
        <v>61067</v>
      </c>
      <c r="K39" s="2"/>
      <c r="L39" s="2">
        <v>34272</v>
      </c>
      <c r="M39" s="2"/>
      <c r="N39" s="2">
        <v>291</v>
      </c>
      <c r="O39" s="2"/>
      <c r="P39" s="2">
        <v>663</v>
      </c>
    </row>
    <row r="40" spans="1:16" s="1" customFormat="1" ht="13.5">
      <c r="A40" s="1" t="s">
        <v>140</v>
      </c>
      <c r="F40" s="2">
        <v>31448</v>
      </c>
      <c r="G40" s="35"/>
      <c r="H40" s="2">
        <f t="shared" si="0"/>
        <v>31951</v>
      </c>
      <c r="J40" s="2">
        <v>2566</v>
      </c>
      <c r="K40" s="2"/>
      <c r="L40" s="2">
        <v>18238</v>
      </c>
      <c r="M40" s="2"/>
      <c r="N40" s="2">
        <v>593</v>
      </c>
      <c r="O40" s="2"/>
      <c r="P40" s="2">
        <v>10554</v>
      </c>
    </row>
    <row r="41" spans="1:16">
      <c r="A41" s="1" t="s">
        <v>141</v>
      </c>
      <c r="C41" s="1"/>
      <c r="D41" s="1"/>
      <c r="E41" s="1"/>
      <c r="F41" s="2">
        <v>17271</v>
      </c>
      <c r="G41" s="2"/>
      <c r="H41" s="2">
        <f t="shared" si="0"/>
        <v>16588</v>
      </c>
      <c r="I41" s="2"/>
      <c r="J41" s="2">
        <v>9294</v>
      </c>
      <c r="K41" s="2"/>
      <c r="L41" s="2">
        <v>144</v>
      </c>
      <c r="M41" s="2"/>
      <c r="N41" s="2">
        <v>1055</v>
      </c>
      <c r="O41" s="2"/>
      <c r="P41" s="2">
        <v>6095</v>
      </c>
    </row>
    <row r="42" spans="1:16">
      <c r="A42" s="1" t="s">
        <v>142</v>
      </c>
      <c r="C42" s="1"/>
      <c r="D42" s="1"/>
      <c r="E42" s="1"/>
      <c r="F42" s="2">
        <v>11973</v>
      </c>
      <c r="G42" s="2"/>
      <c r="H42" s="2">
        <f t="shared" si="0"/>
        <v>15193</v>
      </c>
      <c r="I42" s="2"/>
      <c r="J42" s="2">
        <v>1229</v>
      </c>
      <c r="K42" s="2"/>
      <c r="L42" s="2">
        <v>27</v>
      </c>
      <c r="M42" s="2"/>
      <c r="N42" s="2">
        <v>56</v>
      </c>
      <c r="O42" s="2"/>
      <c r="P42" s="2">
        <v>13881</v>
      </c>
    </row>
    <row r="43" spans="1:16" ht="13.5">
      <c r="A43" s="1" t="s">
        <v>59</v>
      </c>
      <c r="C43" s="1"/>
      <c r="D43" s="1"/>
      <c r="E43" s="1"/>
      <c r="F43" s="2">
        <v>893</v>
      </c>
      <c r="G43" s="33"/>
      <c r="H43" s="2">
        <f t="shared" si="0"/>
        <v>512</v>
      </c>
      <c r="I43" s="2"/>
      <c r="J43" s="2">
        <v>3</v>
      </c>
      <c r="K43" s="2"/>
      <c r="L43" s="2">
        <v>459</v>
      </c>
      <c r="M43" s="2"/>
      <c r="N43" s="2">
        <v>3</v>
      </c>
      <c r="O43" s="2"/>
      <c r="P43" s="2">
        <v>47</v>
      </c>
    </row>
    <row r="44" spans="1:16" s="1" customFormat="1" ht="12">
      <c r="A44" s="1" t="s">
        <v>40</v>
      </c>
      <c r="F44" s="2">
        <v>5832</v>
      </c>
      <c r="H44" s="2">
        <f t="shared" si="0"/>
        <v>6020</v>
      </c>
      <c r="J44" s="2">
        <v>76</v>
      </c>
      <c r="K44" s="2"/>
      <c r="L44" s="2">
        <v>4085</v>
      </c>
      <c r="M44" s="2"/>
      <c r="N44" s="2">
        <v>97</v>
      </c>
      <c r="O44" s="2"/>
      <c r="P44" s="2">
        <v>1762</v>
      </c>
    </row>
    <row r="45" spans="1:16">
      <c r="A45" s="1" t="s">
        <v>60</v>
      </c>
      <c r="C45" s="1"/>
      <c r="D45" s="1"/>
      <c r="E45" s="1"/>
      <c r="F45" s="2">
        <v>531</v>
      </c>
      <c r="G45" s="2"/>
      <c r="H45" s="2">
        <f t="shared" si="0"/>
        <v>510</v>
      </c>
      <c r="I45" s="2"/>
      <c r="J45" s="2">
        <v>2</v>
      </c>
      <c r="K45" s="2"/>
      <c r="L45" s="2">
        <v>502</v>
      </c>
      <c r="M45" s="2"/>
      <c r="N45" s="2">
        <v>2</v>
      </c>
      <c r="O45" s="2"/>
      <c r="P45" s="2">
        <v>4</v>
      </c>
    </row>
    <row r="46" spans="1:16">
      <c r="A46" s="1" t="s">
        <v>61</v>
      </c>
      <c r="C46" s="1"/>
      <c r="D46" s="1"/>
      <c r="E46" s="1"/>
      <c r="F46" s="2">
        <v>648</v>
      </c>
      <c r="G46" s="2"/>
      <c r="H46" s="2">
        <f t="shared" si="0"/>
        <v>666</v>
      </c>
      <c r="I46" s="2"/>
      <c r="J46" s="2">
        <v>31</v>
      </c>
      <c r="K46" s="2"/>
      <c r="L46" s="2">
        <v>478</v>
      </c>
      <c r="M46" s="2"/>
      <c r="N46" s="2">
        <v>37</v>
      </c>
      <c r="O46" s="2"/>
      <c r="P46" s="2">
        <v>120</v>
      </c>
    </row>
    <row r="47" spans="1:16">
      <c r="A47" s="1" t="s">
        <v>62</v>
      </c>
      <c r="C47" s="1"/>
      <c r="D47" s="1"/>
      <c r="E47" s="1"/>
      <c r="F47" s="2">
        <v>4488</v>
      </c>
      <c r="G47" s="2"/>
      <c r="H47" s="2">
        <f>SUM(J47+L47+N47+P47)</f>
        <v>3090</v>
      </c>
      <c r="I47" s="2"/>
      <c r="J47" s="2">
        <v>18</v>
      </c>
      <c r="K47" s="2"/>
      <c r="L47" s="2">
        <v>849</v>
      </c>
      <c r="M47" s="2"/>
      <c r="N47" s="2">
        <v>20</v>
      </c>
      <c r="O47" s="2"/>
      <c r="P47" s="2">
        <v>2203</v>
      </c>
    </row>
    <row r="48" spans="1:16">
      <c r="A48" s="1" t="s">
        <v>41</v>
      </c>
      <c r="B48" s="1"/>
      <c r="C48" s="1"/>
      <c r="D48" s="1"/>
      <c r="E48" s="1"/>
      <c r="F48" s="2">
        <v>10853</v>
      </c>
      <c r="G48" s="1"/>
      <c r="H48" s="2">
        <f t="shared" ref="H48:H55" si="1">SUM(J48+L48+N48+P48)</f>
        <v>10568</v>
      </c>
      <c r="I48" s="2"/>
      <c r="J48" s="2">
        <v>123</v>
      </c>
      <c r="K48" s="2"/>
      <c r="L48" s="2">
        <v>6081</v>
      </c>
      <c r="M48" s="2"/>
      <c r="N48" s="2">
        <v>447</v>
      </c>
      <c r="O48" s="2"/>
      <c r="P48" s="2">
        <v>3917</v>
      </c>
    </row>
    <row r="49" spans="1:16">
      <c r="A49" s="1" t="s">
        <v>63</v>
      </c>
      <c r="C49" s="1"/>
      <c r="D49" s="1"/>
      <c r="E49" s="1"/>
      <c r="F49" s="2">
        <v>887</v>
      </c>
      <c r="G49" s="2"/>
      <c r="H49" s="2">
        <f t="shared" si="1"/>
        <v>987</v>
      </c>
      <c r="I49" s="2"/>
      <c r="J49" s="2">
        <v>1</v>
      </c>
      <c r="K49" s="2"/>
      <c r="L49" s="2">
        <v>894</v>
      </c>
      <c r="M49" s="2"/>
      <c r="N49" s="2">
        <v>4</v>
      </c>
      <c r="O49" s="2"/>
      <c r="P49" s="2">
        <v>88</v>
      </c>
    </row>
    <row r="50" spans="1:16" s="1" customFormat="1" ht="12">
      <c r="A50" s="1" t="s">
        <v>42</v>
      </c>
      <c r="F50" s="2">
        <v>9779</v>
      </c>
      <c r="H50" s="2">
        <f t="shared" si="1"/>
        <v>9975</v>
      </c>
      <c r="I50" s="2"/>
      <c r="J50" s="2">
        <v>144</v>
      </c>
      <c r="K50" s="2"/>
      <c r="L50" s="2">
        <v>5307</v>
      </c>
      <c r="M50" s="2"/>
      <c r="N50" s="2">
        <v>902</v>
      </c>
      <c r="O50" s="2"/>
      <c r="P50" s="2">
        <v>3622</v>
      </c>
    </row>
    <row r="51" spans="1:16">
      <c r="A51" s="1" t="s">
        <v>143</v>
      </c>
      <c r="C51" s="1"/>
      <c r="D51" s="1"/>
      <c r="E51" s="1"/>
      <c r="F51" s="2">
        <v>3981</v>
      </c>
      <c r="G51" s="2"/>
      <c r="H51" s="2">
        <f t="shared" si="1"/>
        <v>4051</v>
      </c>
      <c r="I51" s="2"/>
      <c r="J51" s="2">
        <v>277</v>
      </c>
      <c r="K51" s="2"/>
      <c r="L51" s="2">
        <v>2512</v>
      </c>
      <c r="M51" s="2"/>
      <c r="N51" s="2">
        <v>24</v>
      </c>
      <c r="O51" s="2"/>
      <c r="P51" s="2">
        <v>1238</v>
      </c>
    </row>
    <row r="52" spans="1:16">
      <c r="A52" s="1" t="s">
        <v>144</v>
      </c>
      <c r="B52" s="1"/>
      <c r="C52" s="1"/>
      <c r="D52" s="1"/>
      <c r="E52" s="1"/>
      <c r="F52" s="2">
        <v>4029</v>
      </c>
      <c r="G52" s="2"/>
      <c r="H52" s="2">
        <f t="shared" si="1"/>
        <v>4196</v>
      </c>
      <c r="I52" s="2"/>
      <c r="J52" s="2">
        <v>89</v>
      </c>
      <c r="K52" s="2"/>
      <c r="L52" s="2">
        <v>2827</v>
      </c>
      <c r="M52" s="2"/>
      <c r="N52" s="2">
        <v>109</v>
      </c>
      <c r="O52" s="2"/>
      <c r="P52" s="2">
        <v>1171</v>
      </c>
    </row>
    <row r="53" spans="1:16" s="1" customFormat="1" ht="13.5">
      <c r="A53" s="1" t="s">
        <v>145</v>
      </c>
      <c r="F53" s="2">
        <v>7375</v>
      </c>
      <c r="G53" s="35"/>
      <c r="H53" s="2">
        <f t="shared" si="1"/>
        <v>6148</v>
      </c>
      <c r="I53" s="2"/>
      <c r="J53" s="2">
        <v>70</v>
      </c>
      <c r="K53" s="2"/>
      <c r="L53" s="2">
        <v>3003</v>
      </c>
      <c r="M53" s="2"/>
      <c r="N53" s="2">
        <v>36</v>
      </c>
      <c r="O53" s="2"/>
      <c r="P53" s="2">
        <v>3039</v>
      </c>
    </row>
    <row r="54" spans="1:16" s="1" customFormat="1">
      <c r="A54" s="1" t="s">
        <v>65</v>
      </c>
      <c r="B54"/>
      <c r="F54" s="2">
        <v>4458</v>
      </c>
      <c r="G54" s="9"/>
      <c r="H54" s="2">
        <f t="shared" si="1"/>
        <v>3881</v>
      </c>
      <c r="I54" s="2"/>
      <c r="J54" s="2">
        <v>547</v>
      </c>
      <c r="K54" s="2"/>
      <c r="L54" s="2">
        <v>1482</v>
      </c>
      <c r="M54" s="2"/>
      <c r="N54" s="2">
        <v>111</v>
      </c>
      <c r="O54" s="2"/>
      <c r="P54" s="2">
        <v>1741</v>
      </c>
    </row>
    <row r="55" spans="1:16" s="1" customFormat="1" ht="12">
      <c r="A55" s="1" t="s">
        <v>43</v>
      </c>
      <c r="F55" s="7">
        <v>2032</v>
      </c>
      <c r="G55" s="4"/>
      <c r="H55" s="7">
        <f t="shared" si="1"/>
        <v>1983</v>
      </c>
      <c r="I55" s="7"/>
      <c r="J55" s="7">
        <v>16</v>
      </c>
      <c r="K55" s="7"/>
      <c r="L55" s="7">
        <v>1577</v>
      </c>
      <c r="M55" s="7"/>
      <c r="N55" s="7">
        <v>31</v>
      </c>
      <c r="O55" s="7"/>
      <c r="P55" s="7">
        <v>359</v>
      </c>
    </row>
    <row r="56" spans="1:16" s="22" customFormat="1" ht="12">
      <c r="A56" s="4" t="s">
        <v>45</v>
      </c>
      <c r="B56" s="4"/>
      <c r="C56" s="4"/>
      <c r="D56" s="4"/>
      <c r="E56" s="4"/>
      <c r="F56" s="7">
        <v>392910</v>
      </c>
      <c r="G56" s="7"/>
      <c r="H56" s="7">
        <v>372386</v>
      </c>
      <c r="I56" s="7"/>
      <c r="J56" s="7">
        <v>107567</v>
      </c>
      <c r="K56" s="7"/>
      <c r="L56" s="7">
        <v>127524</v>
      </c>
      <c r="M56" s="7"/>
      <c r="N56" s="7">
        <v>5279</v>
      </c>
      <c r="O56" s="7"/>
      <c r="P56" s="7">
        <v>132016</v>
      </c>
    </row>
    <row r="57" spans="1:16" ht="6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3.5">
      <c r="A58" s="5" t="s">
        <v>122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1" spans="1:16">
      <c r="E61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workbookViewId="0">
      <selection activeCell="H37" sqref="H37"/>
    </sheetView>
  </sheetViews>
  <sheetFormatPr defaultRowHeight="12.75"/>
  <cols>
    <col min="1" max="1" width="2.42578125" customWidth="1"/>
    <col min="2" max="2" width="1.5703125" customWidth="1"/>
    <col min="3" max="3" width="11.42578125" customWidth="1"/>
    <col min="4" max="4" width="2" customWidth="1"/>
    <col min="5" max="5" width="1.7109375" customWidth="1"/>
    <col min="6" max="6" width="8.7109375" customWidth="1"/>
    <col min="7" max="7" width="0.7109375" customWidth="1"/>
    <col min="8" max="8" width="8.5703125" customWidth="1"/>
    <col min="9" max="9" width="0.5703125" customWidth="1"/>
    <col min="10" max="10" width="8.5703125" customWidth="1"/>
    <col min="11" max="11" width="0.5703125" customWidth="1"/>
    <col min="12" max="12" width="8.42578125" customWidth="1"/>
    <col min="13" max="13" width="0.5703125" customWidth="1"/>
    <col min="14" max="14" width="8.5703125" customWidth="1"/>
    <col min="15" max="15" width="0.5703125" customWidth="1"/>
    <col min="16" max="16" width="7.7109375" customWidth="1"/>
    <col min="17" max="17" width="0.5703125" customWidth="1"/>
    <col min="18" max="18" width="7.7109375" customWidth="1"/>
    <col min="19" max="19" width="0.5703125" customWidth="1"/>
    <col min="20" max="20" width="8.5703125" customWidth="1"/>
  </cols>
  <sheetData>
    <row r="1" spans="1:21" s="15" customFormat="1">
      <c r="A1" s="15" t="s">
        <v>88</v>
      </c>
      <c r="D1" s="15" t="s">
        <v>74</v>
      </c>
    </row>
    <row r="2" spans="1:21" s="15" customFormat="1">
      <c r="D2" s="15" t="s">
        <v>125</v>
      </c>
    </row>
    <row r="3" spans="1:21" s="16" customFormat="1">
      <c r="D3" s="16" t="s">
        <v>75</v>
      </c>
      <c r="U3" s="27"/>
    </row>
    <row r="4" spans="1:21" s="16" customFormat="1">
      <c r="D4" s="16" t="s">
        <v>127</v>
      </c>
    </row>
    <row r="5" spans="1:21" s="16" customFormat="1" ht="12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1" s="1" customFormat="1" ht="12" customHeight="1">
      <c r="A6" s="1" t="s">
        <v>22</v>
      </c>
      <c r="F6" s="58" t="s">
        <v>23</v>
      </c>
      <c r="H6" s="58" t="s">
        <v>23</v>
      </c>
      <c r="J6" s="58" t="s">
        <v>66</v>
      </c>
      <c r="P6" s="58" t="s">
        <v>67</v>
      </c>
    </row>
    <row r="7" spans="1:21" s="1" customFormat="1" ht="12" customHeight="1">
      <c r="A7" s="1" t="s">
        <v>26</v>
      </c>
      <c r="F7" s="1" t="s">
        <v>12</v>
      </c>
      <c r="H7" s="1" t="s">
        <v>12</v>
      </c>
      <c r="J7" s="4" t="s">
        <v>68</v>
      </c>
      <c r="K7" s="4"/>
      <c r="L7" s="4"/>
      <c r="M7" s="4"/>
      <c r="N7" s="4"/>
      <c r="P7" s="4" t="s">
        <v>69</v>
      </c>
      <c r="Q7" s="4"/>
      <c r="R7" s="4"/>
      <c r="S7" s="4"/>
      <c r="T7" s="4"/>
    </row>
    <row r="8" spans="1:21" s="1" customFormat="1" ht="14.25">
      <c r="J8" s="58" t="s">
        <v>70</v>
      </c>
      <c r="K8" s="58"/>
      <c r="L8" s="58" t="s">
        <v>71</v>
      </c>
      <c r="M8" s="58"/>
      <c r="N8" s="58" t="s">
        <v>9</v>
      </c>
      <c r="O8" s="58"/>
      <c r="P8" s="58" t="s">
        <v>159</v>
      </c>
      <c r="Q8" s="58"/>
      <c r="R8" s="58" t="s">
        <v>160</v>
      </c>
      <c r="S8" s="58"/>
      <c r="T8" s="58" t="s">
        <v>9</v>
      </c>
    </row>
    <row r="9" spans="1:21" s="1" customFormat="1" ht="13.5">
      <c r="F9" s="4"/>
      <c r="G9" s="4"/>
      <c r="H9" s="4"/>
      <c r="I9" s="4"/>
      <c r="J9" s="4" t="s">
        <v>72</v>
      </c>
      <c r="K9" s="4"/>
      <c r="L9" s="4" t="s">
        <v>73</v>
      </c>
      <c r="M9" s="4"/>
      <c r="N9" s="4" t="s">
        <v>12</v>
      </c>
      <c r="O9" s="4"/>
      <c r="P9" s="4" t="s">
        <v>109</v>
      </c>
      <c r="Q9" s="4"/>
      <c r="R9" s="4" t="s">
        <v>110</v>
      </c>
      <c r="S9" s="4"/>
      <c r="T9" s="4" t="s">
        <v>12</v>
      </c>
    </row>
    <row r="10" spans="1:21" s="1" customFormat="1" ht="12">
      <c r="A10" s="4"/>
      <c r="B10" s="4"/>
      <c r="C10" s="4"/>
      <c r="D10" s="4"/>
      <c r="E10" s="4"/>
      <c r="F10" s="59">
        <v>2008</v>
      </c>
      <c r="G10" s="59"/>
      <c r="H10" s="59">
        <v>2009</v>
      </c>
      <c r="I10" s="59"/>
      <c r="J10" s="59">
        <v>2009</v>
      </c>
      <c r="K10" s="59"/>
      <c r="L10" s="59">
        <v>2009</v>
      </c>
      <c r="M10" s="59"/>
      <c r="N10" s="59">
        <v>2009</v>
      </c>
      <c r="O10" s="59"/>
      <c r="P10" s="59">
        <v>2009</v>
      </c>
      <c r="Q10" s="59"/>
      <c r="R10" s="59">
        <v>2009</v>
      </c>
      <c r="S10" s="59"/>
      <c r="T10" s="59">
        <v>2009</v>
      </c>
    </row>
    <row r="11" spans="1:21" s="1" customFormat="1" ht="12"/>
    <row r="12" spans="1:21" s="1" customFormat="1">
      <c r="A12" s="1" t="s">
        <v>48</v>
      </c>
      <c r="B12"/>
      <c r="F12" s="41">
        <v>57381</v>
      </c>
      <c r="G12" s="6"/>
      <c r="H12" s="6">
        <f>N12+T12</f>
        <v>42664</v>
      </c>
      <c r="I12" s="6"/>
      <c r="J12" s="6">
        <v>6948</v>
      </c>
      <c r="K12" s="6"/>
      <c r="L12" s="6">
        <v>7600</v>
      </c>
      <c r="M12" s="6"/>
      <c r="N12" s="6">
        <f>J12+L12</f>
        <v>14548</v>
      </c>
      <c r="O12" s="6"/>
      <c r="P12" s="6">
        <v>14090</v>
      </c>
      <c r="Q12" s="6"/>
      <c r="R12" s="6">
        <v>14026</v>
      </c>
      <c r="S12" s="6"/>
      <c r="T12" s="6">
        <f>P12+R12</f>
        <v>28116</v>
      </c>
    </row>
    <row r="13" spans="1:21" s="1" customFormat="1">
      <c r="A13" s="1" t="s">
        <v>49</v>
      </c>
      <c r="B13"/>
      <c r="F13" s="41">
        <v>36620</v>
      </c>
      <c r="G13" s="6"/>
      <c r="H13" s="6">
        <f t="shared" ref="H13:H47" si="0">N13+T13</f>
        <v>33888</v>
      </c>
      <c r="I13" s="6"/>
      <c r="J13" s="6">
        <v>4899</v>
      </c>
      <c r="K13" s="6"/>
      <c r="L13" s="6">
        <v>5182</v>
      </c>
      <c r="M13" s="6"/>
      <c r="N13" s="6">
        <f t="shared" ref="N13:N47" si="1">J13+L13</f>
        <v>10081</v>
      </c>
      <c r="O13" s="6"/>
      <c r="P13" s="6">
        <v>11730</v>
      </c>
      <c r="Q13" s="6"/>
      <c r="R13" s="6">
        <v>12077</v>
      </c>
      <c r="S13" s="6"/>
      <c r="T13" s="6">
        <f t="shared" ref="T13:T47" si="2">P13+R13</f>
        <v>23807</v>
      </c>
    </row>
    <row r="14" spans="1:21" s="1" customFormat="1">
      <c r="A14" s="1" t="s">
        <v>51</v>
      </c>
      <c r="B14"/>
      <c r="F14" s="41">
        <v>38942</v>
      </c>
      <c r="G14" s="37"/>
      <c r="H14" s="6">
        <v>36836</v>
      </c>
      <c r="I14" s="6"/>
      <c r="J14" s="6" t="s">
        <v>50</v>
      </c>
      <c r="K14" s="6"/>
      <c r="L14" s="6" t="s">
        <v>50</v>
      </c>
      <c r="M14" s="6"/>
      <c r="N14" s="6" t="s">
        <v>50</v>
      </c>
      <c r="O14" s="6"/>
      <c r="P14" s="6">
        <v>18468</v>
      </c>
      <c r="Q14" s="6"/>
      <c r="R14" s="6">
        <v>18368</v>
      </c>
      <c r="S14" s="6"/>
      <c r="T14" s="6">
        <f t="shared" si="2"/>
        <v>36836</v>
      </c>
    </row>
    <row r="15" spans="1:21" s="1" customFormat="1" ht="12">
      <c r="A15" s="1" t="s">
        <v>34</v>
      </c>
      <c r="F15" s="41">
        <v>4300113</v>
      </c>
      <c r="G15" s="6"/>
      <c r="H15" s="6">
        <f t="shared" si="0"/>
        <v>3683799</v>
      </c>
      <c r="I15" s="6"/>
      <c r="J15" s="6">
        <v>1338296</v>
      </c>
      <c r="K15" s="6"/>
      <c r="L15" s="6">
        <v>1329648</v>
      </c>
      <c r="M15" s="6"/>
      <c r="N15" s="6">
        <f t="shared" si="1"/>
        <v>2667944</v>
      </c>
      <c r="O15" s="6"/>
      <c r="P15" s="6">
        <v>504426</v>
      </c>
      <c r="Q15" s="6"/>
      <c r="R15" s="6">
        <v>511429</v>
      </c>
      <c r="S15" s="6"/>
      <c r="T15" s="6">
        <f t="shared" si="2"/>
        <v>1015855</v>
      </c>
    </row>
    <row r="16" spans="1:21" s="1" customFormat="1" ht="13.5">
      <c r="A16" s="1" t="s">
        <v>108</v>
      </c>
      <c r="B16"/>
      <c r="F16" s="41">
        <v>842120</v>
      </c>
      <c r="G16" s="44"/>
      <c r="H16" s="6">
        <f t="shared" si="0"/>
        <v>728890</v>
      </c>
      <c r="I16" s="6"/>
      <c r="J16" s="6">
        <v>362689</v>
      </c>
      <c r="K16" s="6"/>
      <c r="L16" s="6">
        <v>365707</v>
      </c>
      <c r="M16" s="6"/>
      <c r="N16" s="6">
        <f t="shared" si="1"/>
        <v>728396</v>
      </c>
      <c r="O16" s="6"/>
      <c r="P16" s="6">
        <v>261</v>
      </c>
      <c r="Q16" s="6"/>
      <c r="R16" s="6">
        <v>233</v>
      </c>
      <c r="S16" s="6"/>
      <c r="T16" s="6">
        <f t="shared" si="2"/>
        <v>494</v>
      </c>
    </row>
    <row r="17" spans="1:20" s="1" customFormat="1">
      <c r="A17" s="1" t="s">
        <v>52</v>
      </c>
      <c r="B17"/>
      <c r="F17" s="41">
        <v>2744</v>
      </c>
      <c r="G17" s="6"/>
      <c r="H17" s="6">
        <v>2564</v>
      </c>
      <c r="I17" s="6"/>
      <c r="J17" s="6" t="s">
        <v>50</v>
      </c>
      <c r="K17" s="6"/>
      <c r="L17" s="6" t="s">
        <v>50</v>
      </c>
      <c r="M17" s="6"/>
      <c r="N17" s="6" t="s">
        <v>50</v>
      </c>
      <c r="O17" s="6"/>
      <c r="P17" s="6">
        <v>1232</v>
      </c>
      <c r="Q17" s="6"/>
      <c r="R17" s="6">
        <v>1332</v>
      </c>
      <c r="S17" s="6"/>
      <c r="T17" s="6">
        <f t="shared" si="2"/>
        <v>2564</v>
      </c>
    </row>
    <row r="18" spans="1:20" s="1" customFormat="1" ht="12">
      <c r="A18" s="1" t="s">
        <v>53</v>
      </c>
      <c r="F18" s="41">
        <v>113501</v>
      </c>
      <c r="G18" s="6"/>
      <c r="H18" s="6">
        <f t="shared" si="0"/>
        <v>92697</v>
      </c>
      <c r="I18" s="6"/>
      <c r="J18" s="6">
        <v>1897</v>
      </c>
      <c r="K18" s="6"/>
      <c r="L18" s="6">
        <v>1760</v>
      </c>
      <c r="M18" s="6"/>
      <c r="N18" s="6">
        <f>SUM(J18:L18)</f>
        <v>3657</v>
      </c>
      <c r="O18" s="6"/>
      <c r="P18" s="6">
        <v>44357</v>
      </c>
      <c r="Q18" s="6"/>
      <c r="R18" s="6">
        <v>44683</v>
      </c>
      <c r="S18" s="6"/>
      <c r="T18" s="6">
        <f t="shared" si="2"/>
        <v>89040</v>
      </c>
    </row>
    <row r="19" spans="1:20" s="1" customFormat="1">
      <c r="A19" s="1" t="s">
        <v>54</v>
      </c>
      <c r="B19"/>
      <c r="F19" s="41">
        <v>17666</v>
      </c>
      <c r="G19" s="6"/>
      <c r="H19" s="6">
        <f t="shared" si="0"/>
        <v>12052</v>
      </c>
      <c r="I19" s="6"/>
      <c r="J19" s="6">
        <v>12</v>
      </c>
      <c r="K19" s="6"/>
      <c r="L19" s="6">
        <v>12</v>
      </c>
      <c r="M19" s="6"/>
      <c r="N19" s="6">
        <f>SUM(J19:L19)</f>
        <v>24</v>
      </c>
      <c r="O19" s="6"/>
      <c r="P19" s="6">
        <v>5986</v>
      </c>
      <c r="Q19" s="6"/>
      <c r="R19" s="6">
        <v>6042</v>
      </c>
      <c r="S19" s="6"/>
      <c r="T19" s="6">
        <f t="shared" si="2"/>
        <v>12028</v>
      </c>
    </row>
    <row r="20" spans="1:20" s="1" customFormat="1" ht="12">
      <c r="A20" s="1" t="s">
        <v>35</v>
      </c>
      <c r="F20" s="41">
        <v>76611</v>
      </c>
      <c r="G20" s="6"/>
      <c r="H20" s="6">
        <f t="shared" si="0"/>
        <v>62918</v>
      </c>
      <c r="I20" s="6"/>
      <c r="J20" s="6">
        <v>12163</v>
      </c>
      <c r="K20" s="6"/>
      <c r="L20" s="6">
        <v>11864</v>
      </c>
      <c r="M20" s="6"/>
      <c r="N20" s="6">
        <f t="shared" si="1"/>
        <v>24027</v>
      </c>
      <c r="O20" s="6"/>
      <c r="P20" s="6">
        <v>19542</v>
      </c>
      <c r="Q20" s="6"/>
      <c r="R20" s="6">
        <v>19349</v>
      </c>
      <c r="S20" s="6"/>
      <c r="T20" s="6">
        <f t="shared" si="2"/>
        <v>38891</v>
      </c>
    </row>
    <row r="21" spans="1:20" s="1" customFormat="1" ht="12">
      <c r="A21" s="1" t="s">
        <v>36</v>
      </c>
      <c r="F21" s="41">
        <v>177734</v>
      </c>
      <c r="G21" s="6"/>
      <c r="H21" s="6">
        <f t="shared" si="0"/>
        <v>157138</v>
      </c>
      <c r="I21" s="6"/>
      <c r="J21" s="6">
        <v>11886</v>
      </c>
      <c r="K21" s="6"/>
      <c r="L21" s="6">
        <v>11704</v>
      </c>
      <c r="M21" s="6"/>
      <c r="N21" s="6">
        <f t="shared" si="1"/>
        <v>23590</v>
      </c>
      <c r="O21" s="6"/>
      <c r="P21" s="6">
        <v>66111</v>
      </c>
      <c r="Q21" s="6"/>
      <c r="R21" s="6">
        <v>67437</v>
      </c>
      <c r="S21" s="6"/>
      <c r="T21" s="6">
        <f t="shared" si="2"/>
        <v>133548</v>
      </c>
    </row>
    <row r="22" spans="1:20" s="1" customFormat="1" ht="12">
      <c r="A22" s="1" t="s">
        <v>37</v>
      </c>
      <c r="F22" s="41">
        <v>118762</v>
      </c>
      <c r="G22" s="6"/>
      <c r="H22" s="6">
        <f t="shared" si="0"/>
        <v>84880</v>
      </c>
      <c r="I22" s="6"/>
      <c r="J22" s="6">
        <v>20372</v>
      </c>
      <c r="K22" s="6"/>
      <c r="L22" s="6">
        <v>21246</v>
      </c>
      <c r="M22" s="6"/>
      <c r="N22" s="6">
        <f t="shared" si="1"/>
        <v>41618</v>
      </c>
      <c r="O22" s="6"/>
      <c r="P22" s="6">
        <v>21349</v>
      </c>
      <c r="Q22" s="6"/>
      <c r="R22" s="6">
        <v>21913</v>
      </c>
      <c r="S22" s="6"/>
      <c r="T22" s="6">
        <f t="shared" si="2"/>
        <v>43262</v>
      </c>
    </row>
    <row r="23" spans="1:20" s="1" customFormat="1" ht="12">
      <c r="A23" s="1" t="s">
        <v>38</v>
      </c>
      <c r="F23" s="41">
        <v>207431</v>
      </c>
      <c r="G23" s="6"/>
      <c r="H23" s="6">
        <f t="shared" si="0"/>
        <v>186060</v>
      </c>
      <c r="I23" s="6"/>
      <c r="J23" s="6">
        <v>1662</v>
      </c>
      <c r="K23" s="6"/>
      <c r="L23" s="6">
        <v>1753</v>
      </c>
      <c r="M23" s="6"/>
      <c r="N23" s="6">
        <f t="shared" si="1"/>
        <v>3415</v>
      </c>
      <c r="O23" s="6"/>
      <c r="P23" s="6">
        <v>91911</v>
      </c>
      <c r="Q23" s="6"/>
      <c r="R23" s="6">
        <v>90734</v>
      </c>
      <c r="S23" s="6"/>
      <c r="T23" s="6">
        <f t="shared" si="2"/>
        <v>182645</v>
      </c>
    </row>
    <row r="24" spans="1:20" s="1" customFormat="1">
      <c r="A24" s="1" t="s">
        <v>133</v>
      </c>
      <c r="B24"/>
      <c r="F24" s="41">
        <v>14787</v>
      </c>
      <c r="G24" s="6"/>
      <c r="H24" s="6">
        <f t="shared" si="0"/>
        <v>19038</v>
      </c>
      <c r="I24" s="6"/>
      <c r="J24" s="6">
        <v>11</v>
      </c>
      <c r="K24" s="6"/>
      <c r="L24" s="6">
        <v>11</v>
      </c>
      <c r="M24" s="6"/>
      <c r="N24" s="6">
        <f t="shared" si="1"/>
        <v>22</v>
      </c>
      <c r="O24" s="6"/>
      <c r="P24" s="6">
        <v>9653</v>
      </c>
      <c r="Q24" s="6"/>
      <c r="R24" s="6">
        <v>9363</v>
      </c>
      <c r="S24" s="6"/>
      <c r="T24" s="6">
        <f t="shared" si="2"/>
        <v>19016</v>
      </c>
    </row>
    <row r="25" spans="1:20" s="1" customFormat="1">
      <c r="A25" s="1" t="s">
        <v>55</v>
      </c>
      <c r="B25"/>
      <c r="F25" s="41">
        <v>58654</v>
      </c>
      <c r="G25" s="6"/>
      <c r="H25" s="6">
        <f t="shared" si="0"/>
        <v>41205</v>
      </c>
      <c r="I25" s="6"/>
      <c r="J25" s="6">
        <v>63</v>
      </c>
      <c r="K25" s="6"/>
      <c r="L25" s="6">
        <v>57</v>
      </c>
      <c r="M25" s="6"/>
      <c r="N25" s="6">
        <f t="shared" si="1"/>
        <v>120</v>
      </c>
      <c r="O25" s="6"/>
      <c r="P25" s="6">
        <v>20380</v>
      </c>
      <c r="Q25" s="6"/>
      <c r="R25" s="6">
        <v>20705</v>
      </c>
      <c r="S25" s="6"/>
      <c r="T25" s="6">
        <f t="shared" si="2"/>
        <v>41085</v>
      </c>
    </row>
    <row r="26" spans="1:20" s="1" customFormat="1">
      <c r="A26" s="1" t="s">
        <v>134</v>
      </c>
      <c r="B26"/>
      <c r="F26" s="41">
        <v>82523</v>
      </c>
      <c r="G26" s="6"/>
      <c r="H26" s="6">
        <f t="shared" si="0"/>
        <v>78424</v>
      </c>
      <c r="I26" s="6"/>
      <c r="J26" s="6">
        <v>37462</v>
      </c>
      <c r="K26" s="6"/>
      <c r="L26" s="6">
        <v>38502</v>
      </c>
      <c r="M26" s="6"/>
      <c r="N26" s="6">
        <f t="shared" si="1"/>
        <v>75964</v>
      </c>
      <c r="O26" s="6"/>
      <c r="P26" s="6">
        <v>1265</v>
      </c>
      <c r="Q26" s="6"/>
      <c r="R26" s="6">
        <v>1195</v>
      </c>
      <c r="S26" s="6"/>
      <c r="T26" s="6">
        <f t="shared" si="2"/>
        <v>2460</v>
      </c>
    </row>
    <row r="27" spans="1:20" s="1" customFormat="1" ht="12">
      <c r="A27" s="1" t="s">
        <v>135</v>
      </c>
      <c r="F27" s="41">
        <v>995300</v>
      </c>
      <c r="G27" s="6"/>
      <c r="H27" s="6">
        <f t="shared" si="0"/>
        <v>953556</v>
      </c>
      <c r="I27" s="6"/>
      <c r="J27" s="6">
        <v>28704</v>
      </c>
      <c r="K27" s="6"/>
      <c r="L27" s="6">
        <v>29006</v>
      </c>
      <c r="M27" s="6"/>
      <c r="N27" s="6">
        <f t="shared" si="1"/>
        <v>57710</v>
      </c>
      <c r="O27" s="6"/>
      <c r="P27" s="6">
        <v>445915</v>
      </c>
      <c r="Q27" s="6"/>
      <c r="R27" s="6">
        <v>449931</v>
      </c>
      <c r="S27" s="6"/>
      <c r="T27" s="6">
        <f t="shared" si="2"/>
        <v>895846</v>
      </c>
    </row>
    <row r="28" spans="1:20" s="1" customFormat="1">
      <c r="A28" s="1" t="s">
        <v>56</v>
      </c>
      <c r="B28"/>
      <c r="F28" s="41">
        <v>25564</v>
      </c>
      <c r="G28" s="6"/>
      <c r="H28" s="6">
        <v>21776</v>
      </c>
      <c r="I28" s="6"/>
      <c r="J28" s="6" t="s">
        <v>50</v>
      </c>
      <c r="K28" s="6"/>
      <c r="L28" s="6" t="s">
        <v>50</v>
      </c>
      <c r="M28" s="6"/>
      <c r="N28" s="6" t="s">
        <v>50</v>
      </c>
      <c r="O28" s="6"/>
      <c r="P28" s="6">
        <v>10978</v>
      </c>
      <c r="Q28" s="6"/>
      <c r="R28" s="6">
        <v>10798</v>
      </c>
      <c r="S28" s="6"/>
      <c r="T28" s="6">
        <f t="shared" si="2"/>
        <v>21776</v>
      </c>
    </row>
    <row r="29" spans="1:20" s="1" customFormat="1" ht="12">
      <c r="A29" s="1" t="s">
        <v>146</v>
      </c>
      <c r="F29" s="41">
        <v>1747483</v>
      </c>
      <c r="G29" s="6"/>
      <c r="H29" s="6">
        <f t="shared" si="0"/>
        <v>1525609</v>
      </c>
      <c r="I29" s="6"/>
      <c r="J29" s="6">
        <v>282242</v>
      </c>
      <c r="K29" s="6"/>
      <c r="L29" s="6">
        <v>293526</v>
      </c>
      <c r="M29" s="6"/>
      <c r="N29" s="6">
        <f t="shared" si="1"/>
        <v>575768</v>
      </c>
      <c r="O29" s="6"/>
      <c r="P29" s="6">
        <v>475387</v>
      </c>
      <c r="Q29" s="6"/>
      <c r="R29" s="6">
        <v>474454</v>
      </c>
      <c r="S29" s="6"/>
      <c r="T29" s="6">
        <f t="shared" si="2"/>
        <v>949841</v>
      </c>
    </row>
    <row r="30" spans="1:20" s="1" customFormat="1">
      <c r="A30" s="1" t="s">
        <v>137</v>
      </c>
      <c r="B30"/>
      <c r="F30" s="41">
        <v>8390</v>
      </c>
      <c r="G30" s="6"/>
      <c r="H30" s="6">
        <f t="shared" si="0"/>
        <v>9325</v>
      </c>
      <c r="I30" s="6"/>
      <c r="J30" s="6">
        <v>61</v>
      </c>
      <c r="K30" s="6"/>
      <c r="L30" s="6">
        <v>65</v>
      </c>
      <c r="M30" s="6"/>
      <c r="N30" s="6">
        <f t="shared" si="1"/>
        <v>126</v>
      </c>
      <c r="O30" s="6"/>
      <c r="P30" s="6">
        <v>4674</v>
      </c>
      <c r="Q30" s="6"/>
      <c r="R30" s="6">
        <v>4525</v>
      </c>
      <c r="S30" s="6"/>
      <c r="T30" s="6">
        <f t="shared" si="2"/>
        <v>9199</v>
      </c>
    </row>
    <row r="31" spans="1:20" s="1" customFormat="1" ht="12">
      <c r="A31" s="1" t="s">
        <v>138</v>
      </c>
      <c r="F31" s="41">
        <v>113246</v>
      </c>
      <c r="G31" s="6"/>
      <c r="H31" s="6">
        <f t="shared" si="0"/>
        <v>100177</v>
      </c>
      <c r="I31" s="6"/>
      <c r="J31" s="6">
        <v>47371</v>
      </c>
      <c r="K31" s="6"/>
      <c r="L31" s="6">
        <v>47529</v>
      </c>
      <c r="M31" s="6"/>
      <c r="N31" s="6">
        <f t="shared" si="1"/>
        <v>94900</v>
      </c>
      <c r="O31" s="6"/>
      <c r="P31" s="6">
        <v>2685</v>
      </c>
      <c r="Q31" s="6"/>
      <c r="R31" s="6">
        <v>2592</v>
      </c>
      <c r="S31" s="6"/>
      <c r="T31" s="6">
        <f t="shared" si="2"/>
        <v>5277</v>
      </c>
    </row>
    <row r="32" spans="1:20" s="1" customFormat="1">
      <c r="A32" s="1" t="s">
        <v>57</v>
      </c>
      <c r="B32"/>
      <c r="F32" s="41">
        <v>13338</v>
      </c>
      <c r="G32" s="6"/>
      <c r="H32" s="6">
        <f t="shared" si="0"/>
        <v>13295</v>
      </c>
      <c r="I32" s="6"/>
      <c r="J32" s="6">
        <v>50</v>
      </c>
      <c r="K32" s="6"/>
      <c r="L32" s="6">
        <v>58</v>
      </c>
      <c r="M32" s="6"/>
      <c r="N32" s="6">
        <f t="shared" si="1"/>
        <v>108</v>
      </c>
      <c r="O32" s="6"/>
      <c r="P32" s="6">
        <v>6431</v>
      </c>
      <c r="Q32" s="6"/>
      <c r="R32" s="6">
        <v>6756</v>
      </c>
      <c r="S32" s="6"/>
      <c r="T32" s="6">
        <f t="shared" si="2"/>
        <v>13187</v>
      </c>
    </row>
    <row r="33" spans="1:20" s="1" customFormat="1">
      <c r="A33" s="1" t="s">
        <v>58</v>
      </c>
      <c r="B33"/>
      <c r="F33" s="41">
        <v>2749</v>
      </c>
      <c r="G33" s="6"/>
      <c r="H33" s="6">
        <v>2672</v>
      </c>
      <c r="I33" s="6"/>
      <c r="J33" s="6" t="s">
        <v>50</v>
      </c>
      <c r="K33" s="6"/>
      <c r="L33" s="6" t="s">
        <v>50</v>
      </c>
      <c r="M33" s="6"/>
      <c r="N33" s="6" t="s">
        <v>50</v>
      </c>
      <c r="O33" s="6"/>
      <c r="P33" s="6">
        <v>1277</v>
      </c>
      <c r="Q33" s="6"/>
      <c r="R33" s="6">
        <v>1395</v>
      </c>
      <c r="S33" s="6"/>
      <c r="T33" s="6">
        <f t="shared" si="2"/>
        <v>2672</v>
      </c>
    </row>
    <row r="34" spans="1:20" s="1" customFormat="1" ht="13.5">
      <c r="A34" s="1" t="s">
        <v>44</v>
      </c>
      <c r="F34" s="41">
        <v>206932</v>
      </c>
      <c r="G34" s="45"/>
      <c r="H34" s="6">
        <f t="shared" si="0"/>
        <v>191168</v>
      </c>
      <c r="I34" s="6"/>
      <c r="J34" s="6">
        <v>290</v>
      </c>
      <c r="K34" s="6"/>
      <c r="L34" s="6">
        <v>379</v>
      </c>
      <c r="M34" s="6"/>
      <c r="N34" s="6">
        <f t="shared" si="1"/>
        <v>669</v>
      </c>
      <c r="O34" s="6"/>
      <c r="P34" s="6">
        <v>95106</v>
      </c>
      <c r="Q34" s="6"/>
      <c r="R34" s="6">
        <v>95393</v>
      </c>
      <c r="S34" s="6"/>
      <c r="T34" s="6">
        <f t="shared" si="2"/>
        <v>190499</v>
      </c>
    </row>
    <row r="35" spans="1:20" s="1" customFormat="1" ht="12">
      <c r="A35" s="1" t="s">
        <v>39</v>
      </c>
      <c r="F35" s="41">
        <v>241848</v>
      </c>
      <c r="G35" s="6"/>
      <c r="H35" s="6">
        <f t="shared" si="0"/>
        <v>205551</v>
      </c>
      <c r="I35" s="6"/>
      <c r="J35" s="6">
        <v>5062</v>
      </c>
      <c r="K35" s="6"/>
      <c r="L35" s="6">
        <v>5075</v>
      </c>
      <c r="M35" s="6"/>
      <c r="N35" s="6">
        <f t="shared" si="1"/>
        <v>10137</v>
      </c>
      <c r="O35" s="6"/>
      <c r="P35" s="6">
        <v>97693</v>
      </c>
      <c r="Q35" s="6"/>
      <c r="R35" s="6">
        <v>97721</v>
      </c>
      <c r="S35" s="6"/>
      <c r="T35" s="6">
        <f t="shared" si="2"/>
        <v>195414</v>
      </c>
    </row>
    <row r="36" spans="1:20" s="1" customFormat="1" ht="12">
      <c r="A36" s="1" t="s">
        <v>139</v>
      </c>
      <c r="F36" s="41">
        <v>18106877</v>
      </c>
      <c r="G36" s="6"/>
      <c r="H36" s="6">
        <f t="shared" si="0"/>
        <v>16047442</v>
      </c>
      <c r="I36" s="6"/>
      <c r="J36" s="6">
        <v>6049130</v>
      </c>
      <c r="K36" s="6"/>
      <c r="L36" s="6">
        <v>6041550</v>
      </c>
      <c r="M36" s="6"/>
      <c r="N36" s="6">
        <f t="shared" si="1"/>
        <v>12090680</v>
      </c>
      <c r="O36" s="6"/>
      <c r="P36" s="6">
        <v>1988003</v>
      </c>
      <c r="Q36" s="6"/>
      <c r="R36" s="6">
        <v>1968759</v>
      </c>
      <c r="S36" s="6"/>
      <c r="T36" s="6">
        <f t="shared" si="2"/>
        <v>3956762</v>
      </c>
    </row>
    <row r="37" spans="1:20" s="1" customFormat="1" ht="12">
      <c r="A37" s="1" t="s">
        <v>140</v>
      </c>
      <c r="F37" s="41">
        <v>1852715</v>
      </c>
      <c r="G37" s="6"/>
      <c r="H37" s="6">
        <f t="shared" si="0"/>
        <v>1968139</v>
      </c>
      <c r="I37" s="6"/>
      <c r="J37" s="6">
        <v>77366</v>
      </c>
      <c r="K37" s="6"/>
      <c r="L37" s="6">
        <v>77178</v>
      </c>
      <c r="M37" s="6"/>
      <c r="N37" s="6">
        <f t="shared" si="1"/>
        <v>154544</v>
      </c>
      <c r="O37" s="6"/>
      <c r="P37" s="6">
        <v>899175</v>
      </c>
      <c r="Q37" s="6"/>
      <c r="R37" s="6">
        <v>914420</v>
      </c>
      <c r="S37" s="6"/>
      <c r="T37" s="6">
        <f t="shared" si="2"/>
        <v>1813595</v>
      </c>
    </row>
    <row r="38" spans="1:20" s="1" customFormat="1">
      <c r="A38" s="1" t="s">
        <v>141</v>
      </c>
      <c r="B38"/>
      <c r="F38" s="41">
        <v>2479646</v>
      </c>
      <c r="G38" s="6"/>
      <c r="H38" s="6">
        <f t="shared" si="0"/>
        <v>2524633</v>
      </c>
      <c r="I38" s="6"/>
      <c r="J38" s="6">
        <v>1258590</v>
      </c>
      <c r="K38" s="6"/>
      <c r="L38" s="6">
        <v>1261888</v>
      </c>
      <c r="M38" s="6"/>
      <c r="N38" s="6">
        <f t="shared" si="1"/>
        <v>2520478</v>
      </c>
      <c r="O38" s="6"/>
      <c r="P38" s="6">
        <v>2320</v>
      </c>
      <c r="Q38" s="6"/>
      <c r="R38" s="6">
        <v>1835</v>
      </c>
      <c r="S38" s="6"/>
      <c r="T38" s="6">
        <f t="shared" si="2"/>
        <v>4155</v>
      </c>
    </row>
    <row r="39" spans="1:20" s="1" customFormat="1" ht="13.5">
      <c r="A39" s="1" t="s">
        <v>142</v>
      </c>
      <c r="B39"/>
      <c r="F39" s="41">
        <v>186612</v>
      </c>
      <c r="G39" s="44"/>
      <c r="H39" s="6">
        <f t="shared" si="0"/>
        <v>174496</v>
      </c>
      <c r="I39" s="6"/>
      <c r="J39" s="6">
        <v>86357</v>
      </c>
      <c r="K39" s="6"/>
      <c r="L39" s="6">
        <v>87900</v>
      </c>
      <c r="M39" s="6"/>
      <c r="N39" s="6">
        <f t="shared" si="1"/>
        <v>174257</v>
      </c>
      <c r="O39" s="6"/>
      <c r="P39" s="6">
        <v>62</v>
      </c>
      <c r="Q39" s="6"/>
      <c r="R39" s="6">
        <v>177</v>
      </c>
      <c r="S39" s="6"/>
      <c r="T39" s="6">
        <f t="shared" si="2"/>
        <v>239</v>
      </c>
    </row>
    <row r="40" spans="1:20" s="1" customFormat="1">
      <c r="A40" s="1" t="s">
        <v>59</v>
      </c>
      <c r="B40"/>
      <c r="F40" s="41">
        <v>10577</v>
      </c>
      <c r="G40" s="6"/>
      <c r="H40" s="6">
        <v>9346</v>
      </c>
      <c r="I40" s="6"/>
      <c r="J40" s="6" t="s">
        <v>50</v>
      </c>
      <c r="K40" s="6"/>
      <c r="L40" s="6" t="s">
        <v>50</v>
      </c>
      <c r="M40" s="6"/>
      <c r="N40" s="6" t="s">
        <v>50</v>
      </c>
      <c r="O40" s="6"/>
      <c r="P40" s="6">
        <v>4635</v>
      </c>
      <c r="Q40" s="6"/>
      <c r="R40" s="6">
        <v>4711</v>
      </c>
      <c r="S40" s="6"/>
      <c r="T40" s="6">
        <f t="shared" si="2"/>
        <v>9346</v>
      </c>
    </row>
    <row r="41" spans="1:20" s="1" customFormat="1" ht="12">
      <c r="A41" s="1" t="s">
        <v>40</v>
      </c>
      <c r="F41" s="41">
        <v>303636</v>
      </c>
      <c r="G41" s="6"/>
      <c r="H41" s="6">
        <f t="shared" si="0"/>
        <v>248902</v>
      </c>
      <c r="I41" s="6"/>
      <c r="J41" s="6">
        <v>9480</v>
      </c>
      <c r="K41" s="6"/>
      <c r="L41" s="6">
        <v>9704</v>
      </c>
      <c r="M41" s="6"/>
      <c r="N41" s="6">
        <f t="shared" si="1"/>
        <v>19184</v>
      </c>
      <c r="O41" s="6"/>
      <c r="P41" s="6">
        <v>114560</v>
      </c>
      <c r="Q41" s="6"/>
      <c r="R41" s="6">
        <v>115158</v>
      </c>
      <c r="S41" s="6"/>
      <c r="T41" s="6">
        <f t="shared" si="2"/>
        <v>229718</v>
      </c>
    </row>
    <row r="42" spans="1:20" s="1" customFormat="1">
      <c r="A42" s="1" t="s">
        <v>60</v>
      </c>
      <c r="B42"/>
      <c r="F42" s="41">
        <v>5332</v>
      </c>
      <c r="G42" s="6"/>
      <c r="H42" s="6">
        <v>5306</v>
      </c>
      <c r="I42" s="6"/>
      <c r="J42" s="6" t="s">
        <v>50</v>
      </c>
      <c r="K42" s="6"/>
      <c r="L42" s="6" t="s">
        <v>50</v>
      </c>
      <c r="M42" s="6"/>
      <c r="N42" s="6" t="s">
        <v>50</v>
      </c>
      <c r="O42" s="6"/>
      <c r="P42" s="6">
        <v>2614</v>
      </c>
      <c r="Q42" s="6"/>
      <c r="R42" s="6">
        <v>2692</v>
      </c>
      <c r="S42" s="6"/>
      <c r="T42" s="6">
        <f t="shared" si="2"/>
        <v>5306</v>
      </c>
    </row>
    <row r="43" spans="1:20" s="1" customFormat="1">
      <c r="A43" s="1" t="s">
        <v>61</v>
      </c>
      <c r="B43"/>
      <c r="F43" s="41">
        <v>3377</v>
      </c>
      <c r="G43" s="6"/>
      <c r="H43" s="6">
        <f t="shared" si="0"/>
        <v>3061</v>
      </c>
      <c r="I43" s="6"/>
      <c r="J43" s="6">
        <v>6</v>
      </c>
      <c r="K43" s="6"/>
      <c r="L43" s="6">
        <v>6</v>
      </c>
      <c r="M43" s="6"/>
      <c r="N43" s="6">
        <f t="shared" si="1"/>
        <v>12</v>
      </c>
      <c r="O43" s="6"/>
      <c r="P43" s="6">
        <v>1460</v>
      </c>
      <c r="Q43" s="6"/>
      <c r="R43" s="6">
        <v>1589</v>
      </c>
      <c r="S43" s="6"/>
      <c r="T43" s="6">
        <f t="shared" si="2"/>
        <v>3049</v>
      </c>
    </row>
    <row r="44" spans="1:20" s="1" customFormat="1">
      <c r="A44" s="1" t="s">
        <v>62</v>
      </c>
      <c r="B44"/>
      <c r="F44" s="41">
        <v>55049</v>
      </c>
      <c r="G44" s="14"/>
      <c r="H44" s="6">
        <f t="shared" si="0"/>
        <v>36638</v>
      </c>
      <c r="I44" s="14"/>
      <c r="J44" s="6">
        <v>34</v>
      </c>
      <c r="K44" s="6"/>
      <c r="L44" s="6">
        <v>40</v>
      </c>
      <c r="M44" s="6"/>
      <c r="N44" s="6">
        <f t="shared" si="1"/>
        <v>74</v>
      </c>
      <c r="O44" s="6"/>
      <c r="P44" s="6">
        <v>17969</v>
      </c>
      <c r="Q44" s="6"/>
      <c r="R44" s="6">
        <v>18595</v>
      </c>
      <c r="S44" s="6"/>
      <c r="T44" s="6">
        <f t="shared" si="2"/>
        <v>36564</v>
      </c>
    </row>
    <row r="45" spans="1:20" s="1" customFormat="1" ht="12">
      <c r="A45" s="1" t="s">
        <v>41</v>
      </c>
      <c r="F45" s="41">
        <v>823159</v>
      </c>
      <c r="G45" s="6"/>
      <c r="H45" s="6">
        <f t="shared" si="0"/>
        <v>815362</v>
      </c>
      <c r="I45" s="6"/>
      <c r="J45" s="6">
        <v>16827</v>
      </c>
      <c r="K45" s="6"/>
      <c r="L45" s="6">
        <v>17604</v>
      </c>
      <c r="M45" s="6"/>
      <c r="N45" s="6">
        <f t="shared" si="1"/>
        <v>34431</v>
      </c>
      <c r="O45" s="6"/>
      <c r="P45" s="6">
        <v>389419</v>
      </c>
      <c r="Q45" s="6"/>
      <c r="R45" s="6">
        <v>391512</v>
      </c>
      <c r="S45" s="6"/>
      <c r="T45" s="6">
        <f t="shared" si="2"/>
        <v>780931</v>
      </c>
    </row>
    <row r="46" spans="1:20" s="1" customFormat="1">
      <c r="A46" s="1" t="s">
        <v>63</v>
      </c>
      <c r="B46"/>
      <c r="F46" s="41">
        <v>16039</v>
      </c>
      <c r="G46" s="6"/>
      <c r="H46" s="6">
        <v>13306</v>
      </c>
      <c r="I46" s="6"/>
      <c r="J46" s="6" t="s">
        <v>50</v>
      </c>
      <c r="K46" s="6"/>
      <c r="L46" s="6" t="s">
        <v>50</v>
      </c>
      <c r="M46" s="6"/>
      <c r="N46" s="6" t="s">
        <v>50</v>
      </c>
      <c r="O46" s="6"/>
      <c r="P46" s="6">
        <v>6876</v>
      </c>
      <c r="Q46" s="6"/>
      <c r="R46" s="6">
        <v>6430</v>
      </c>
      <c r="S46" s="6"/>
      <c r="T46" s="6">
        <f t="shared" si="2"/>
        <v>13306</v>
      </c>
    </row>
    <row r="47" spans="1:20" s="1" customFormat="1" ht="13.5">
      <c r="A47" s="1" t="s">
        <v>42</v>
      </c>
      <c r="F47" s="41">
        <v>324347</v>
      </c>
      <c r="G47" s="45"/>
      <c r="H47" s="6">
        <f t="shared" si="0"/>
        <v>304403</v>
      </c>
      <c r="I47" s="6"/>
      <c r="J47" s="6">
        <v>6676</v>
      </c>
      <c r="K47" s="6"/>
      <c r="L47" s="6">
        <v>6498</v>
      </c>
      <c r="M47" s="6"/>
      <c r="N47" s="6">
        <f t="shared" si="1"/>
        <v>13174</v>
      </c>
      <c r="O47" s="6"/>
      <c r="P47" s="6">
        <v>146313</v>
      </c>
      <c r="Q47" s="6"/>
      <c r="R47" s="6">
        <v>144916</v>
      </c>
      <c r="S47" s="6"/>
      <c r="T47" s="6">
        <f t="shared" si="2"/>
        <v>291229</v>
      </c>
    </row>
    <row r="48" spans="1:20" s="1" customFormat="1">
      <c r="A48" s="1" t="s">
        <v>143</v>
      </c>
      <c r="B48"/>
      <c r="C48" s="3"/>
      <c r="D48" s="3"/>
      <c r="E48" s="3"/>
      <c r="F48" s="41">
        <v>179799</v>
      </c>
      <c r="G48" s="6"/>
      <c r="H48" s="6">
        <f>N48+T48</f>
        <v>148442</v>
      </c>
      <c r="I48" s="6"/>
      <c r="J48" s="6">
        <v>27746</v>
      </c>
      <c r="K48" s="6"/>
      <c r="L48" s="6">
        <v>27152</v>
      </c>
      <c r="M48" s="6"/>
      <c r="N48" s="6">
        <f>J48+L48</f>
        <v>54898</v>
      </c>
      <c r="O48" s="6"/>
      <c r="P48" s="6">
        <v>45657</v>
      </c>
      <c r="Q48" s="6"/>
      <c r="R48" s="6">
        <v>47887</v>
      </c>
      <c r="S48" s="6"/>
      <c r="T48" s="6">
        <f>P48+R48</f>
        <v>93544</v>
      </c>
    </row>
    <row r="49" spans="1:20" s="1" customFormat="1" ht="12">
      <c r="A49" s="11" t="s">
        <v>144</v>
      </c>
      <c r="B49" s="11"/>
      <c r="C49" s="11"/>
      <c r="D49" s="11"/>
      <c r="E49" s="11"/>
      <c r="F49" s="42">
        <v>383504</v>
      </c>
      <c r="G49" s="14"/>
      <c r="H49" s="14">
        <f>N49+T49</f>
        <v>330961</v>
      </c>
      <c r="I49" s="14"/>
      <c r="J49" s="6">
        <v>7134</v>
      </c>
      <c r="K49" s="6"/>
      <c r="L49" s="6">
        <v>7256</v>
      </c>
      <c r="M49" s="6"/>
      <c r="N49" s="6">
        <f>J49+L49</f>
        <v>14390</v>
      </c>
      <c r="O49" s="6"/>
      <c r="P49" s="6">
        <v>158680</v>
      </c>
      <c r="Q49" s="6"/>
      <c r="R49" s="6">
        <v>157891</v>
      </c>
      <c r="S49" s="14"/>
      <c r="T49" s="14">
        <f>P49+R49</f>
        <v>316571</v>
      </c>
    </row>
    <row r="50" spans="1:20" s="1" customFormat="1" ht="12">
      <c r="A50" s="1" t="s">
        <v>145</v>
      </c>
      <c r="F50" s="41">
        <v>391780</v>
      </c>
      <c r="G50" s="6"/>
      <c r="H50" s="6">
        <f>N50+T50</f>
        <v>364356</v>
      </c>
      <c r="I50" s="6"/>
      <c r="J50" s="6">
        <v>327</v>
      </c>
      <c r="K50" s="6"/>
      <c r="L50" s="6">
        <v>361</v>
      </c>
      <c r="M50" s="6"/>
      <c r="N50" s="6">
        <f>J50+L50</f>
        <v>688</v>
      </c>
      <c r="O50" s="6"/>
      <c r="P50" s="6">
        <v>181034</v>
      </c>
      <c r="Q50" s="6"/>
      <c r="R50" s="6">
        <v>182634</v>
      </c>
      <c r="S50" s="6"/>
      <c r="T50" s="6">
        <f>P50+R50</f>
        <v>363668</v>
      </c>
    </row>
    <row r="51" spans="1:20" s="3" customFormat="1" ht="13.5">
      <c r="A51" s="11" t="s">
        <v>65</v>
      </c>
      <c r="B51" s="25"/>
      <c r="C51" s="11"/>
      <c r="D51" s="11"/>
      <c r="E51" s="11"/>
      <c r="F51" s="42">
        <v>69950</v>
      </c>
      <c r="G51" s="44"/>
      <c r="H51" s="6">
        <f>N51+T51</f>
        <v>62514</v>
      </c>
      <c r="I51" s="14"/>
      <c r="J51" s="6">
        <v>24619</v>
      </c>
      <c r="K51" s="6"/>
      <c r="L51" s="6">
        <v>24862</v>
      </c>
      <c r="M51" s="6"/>
      <c r="N51" s="6">
        <f>J51+L51</f>
        <v>49481</v>
      </c>
      <c r="O51" s="6"/>
      <c r="P51" s="6">
        <v>6245</v>
      </c>
      <c r="Q51" s="6"/>
      <c r="R51" s="6">
        <v>6788</v>
      </c>
      <c r="S51" s="14"/>
      <c r="T51" s="6">
        <f>P51+R51</f>
        <v>13033</v>
      </c>
    </row>
    <row r="52" spans="1:20" s="1" customFormat="1" ht="12">
      <c r="A52" s="1" t="s">
        <v>43</v>
      </c>
      <c r="F52" s="46">
        <v>144975</v>
      </c>
      <c r="G52" s="21"/>
      <c r="H52" s="21">
        <f>N52+T52</f>
        <v>91945</v>
      </c>
      <c r="I52" s="21"/>
      <c r="J52" s="21">
        <v>1443</v>
      </c>
      <c r="K52" s="21"/>
      <c r="L52" s="21">
        <v>1612</v>
      </c>
      <c r="M52" s="21"/>
      <c r="N52" s="21">
        <f>J52+L52</f>
        <v>3055</v>
      </c>
      <c r="O52" s="21"/>
      <c r="P52" s="21">
        <v>44250</v>
      </c>
      <c r="Q52" s="21"/>
      <c r="R52" s="21">
        <v>44640</v>
      </c>
      <c r="S52" s="21"/>
      <c r="T52" s="21">
        <f>P52+R52</f>
        <v>88890</v>
      </c>
    </row>
    <row r="53" spans="1:20" s="1" customFormat="1" ht="12">
      <c r="A53" s="4" t="s">
        <v>45</v>
      </c>
      <c r="B53" s="4"/>
      <c r="C53" s="4"/>
      <c r="D53" s="4"/>
      <c r="E53" s="4"/>
      <c r="F53" s="28"/>
      <c r="G53" s="4"/>
      <c r="H53" s="28"/>
      <c r="I53" s="4"/>
      <c r="J53" s="26">
        <f>SUM(J48:J52)+SUM(J12:J47)</f>
        <v>9727875</v>
      </c>
      <c r="K53" s="7"/>
      <c r="L53" s="26">
        <f>SUM(L48:L52)+SUM(L12:L47)</f>
        <v>9734295</v>
      </c>
      <c r="M53" s="7"/>
      <c r="N53" s="26">
        <f>SUM(N48:N52)+SUM(N12:N47)</f>
        <v>19462170</v>
      </c>
      <c r="O53" s="7"/>
      <c r="P53" s="26">
        <f>SUM(P48:P52)+SUM(P12:P47)</f>
        <v>5980179</v>
      </c>
      <c r="Q53" s="7"/>
      <c r="R53" s="26">
        <f>SUM(R48:R52)+SUM(R12:R47)</f>
        <v>5993085</v>
      </c>
      <c r="S53" s="7"/>
      <c r="T53" s="28"/>
    </row>
    <row r="54" spans="1:20" s="3" customFormat="1" ht="7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19"/>
      <c r="S54" s="19"/>
      <c r="T54" s="19"/>
    </row>
    <row r="55" spans="1:20" s="3" customFormat="1" ht="13.5">
      <c r="A55" s="5">
        <v>1</v>
      </c>
      <c r="B55" s="3" t="s">
        <v>111</v>
      </c>
      <c r="F55" s="32"/>
      <c r="G55" s="18"/>
      <c r="H55" s="32"/>
      <c r="T55" s="32"/>
    </row>
    <row r="56" spans="1:20" s="3" customFormat="1">
      <c r="B56" s="3" t="s">
        <v>121</v>
      </c>
    </row>
    <row r="57" spans="1:20">
      <c r="B57" s="3" t="s">
        <v>112</v>
      </c>
      <c r="C57" s="3"/>
      <c r="D57" s="3"/>
      <c r="E57" s="3"/>
      <c r="F57" s="8"/>
      <c r="G57" s="3"/>
      <c r="H57" s="8"/>
      <c r="I57" s="3"/>
      <c r="J57" s="3"/>
      <c r="K57" s="3"/>
      <c r="L57" s="3"/>
      <c r="T57" s="3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opLeftCell="A4" workbookViewId="0">
      <selection activeCell="B62" sqref="B62"/>
    </sheetView>
  </sheetViews>
  <sheetFormatPr defaultRowHeight="12.75"/>
  <cols>
    <col min="1" max="2" width="10.85546875" customWidth="1"/>
    <col min="3" max="3" width="1.7109375" customWidth="1"/>
    <col min="4" max="4" width="10.85546875" customWidth="1"/>
    <col min="5" max="5" width="1.7109375" customWidth="1"/>
    <col min="6" max="6" width="10.85546875" customWidth="1"/>
    <col min="7" max="7" width="2" customWidth="1"/>
    <col min="8" max="8" width="10.85546875" customWidth="1"/>
    <col min="9" max="9" width="1.7109375" customWidth="1"/>
    <col min="10" max="10" width="10.85546875" customWidth="1"/>
    <col min="11" max="11" width="1.7109375" customWidth="1"/>
    <col min="12" max="12" width="10.85546875" customWidth="1"/>
  </cols>
  <sheetData>
    <row r="1" spans="1:12" s="15" customFormat="1">
      <c r="A1" s="15" t="s">
        <v>89</v>
      </c>
      <c r="B1" s="15" t="s">
        <v>76</v>
      </c>
    </row>
    <row r="2" spans="1:12" s="15" customFormat="1" ht="14.25">
      <c r="B2" s="15" t="s">
        <v>128</v>
      </c>
    </row>
    <row r="3" spans="1:12" s="16" customFormat="1">
      <c r="B3" s="16" t="s">
        <v>77</v>
      </c>
    </row>
    <row r="4" spans="1:12" s="16" customFormat="1" ht="14.25">
      <c r="B4" s="16" t="s">
        <v>129</v>
      </c>
    </row>
    <row r="5" spans="1:12" s="16" customFormat="1" ht="12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1" customFormat="1" ht="14.25">
      <c r="A6" s="1" t="s">
        <v>3</v>
      </c>
      <c r="B6" s="58" t="s">
        <v>161</v>
      </c>
      <c r="H6" s="58" t="s">
        <v>162</v>
      </c>
    </row>
    <row r="7" spans="1:12" s="1" customFormat="1" ht="13.5">
      <c r="A7" s="1" t="s">
        <v>5</v>
      </c>
      <c r="B7" s="4" t="s">
        <v>92</v>
      </c>
      <c r="C7" s="4"/>
      <c r="D7" s="4"/>
      <c r="E7" s="4"/>
      <c r="F7" s="4"/>
      <c r="H7" s="4" t="s">
        <v>93</v>
      </c>
      <c r="I7" s="4"/>
      <c r="J7" s="4"/>
      <c r="K7" s="4"/>
      <c r="L7" s="4"/>
    </row>
    <row r="8" spans="1:12" s="1" customFormat="1" ht="12">
      <c r="B8" s="58" t="s">
        <v>15</v>
      </c>
      <c r="C8" s="58"/>
      <c r="D8" s="58" t="s">
        <v>16</v>
      </c>
      <c r="E8" s="58"/>
      <c r="F8" s="58" t="s">
        <v>9</v>
      </c>
      <c r="G8" s="58"/>
      <c r="H8" s="58" t="s">
        <v>15</v>
      </c>
      <c r="I8" s="58"/>
      <c r="J8" s="58" t="s">
        <v>16</v>
      </c>
      <c r="K8" s="58"/>
      <c r="L8" s="58" t="s">
        <v>9</v>
      </c>
    </row>
    <row r="9" spans="1:12" s="1" customFormat="1" ht="12">
      <c r="A9" s="4"/>
      <c r="B9" s="4" t="s">
        <v>18</v>
      </c>
      <c r="C9" s="4"/>
      <c r="D9" s="4" t="s">
        <v>19</v>
      </c>
      <c r="E9" s="4"/>
      <c r="F9" s="4" t="s">
        <v>12</v>
      </c>
      <c r="G9" s="4"/>
      <c r="H9" s="4" t="s">
        <v>18</v>
      </c>
      <c r="I9" s="4"/>
      <c r="J9" s="4" t="s">
        <v>19</v>
      </c>
      <c r="K9" s="4"/>
      <c r="L9" s="4" t="s">
        <v>12</v>
      </c>
    </row>
    <row r="10" spans="1:12" s="1" customFormat="1" ht="12"/>
    <row r="11" spans="1:12" s="1" customFormat="1" ht="12">
      <c r="A11" s="12">
        <v>1969</v>
      </c>
      <c r="B11" s="2">
        <v>45677</v>
      </c>
      <c r="D11" s="2">
        <v>12765</v>
      </c>
      <c r="E11" s="2"/>
      <c r="F11" s="2">
        <f t="shared" ref="F11:F18" si="0">SUM(B11:E11)</f>
        <v>58442</v>
      </c>
      <c r="G11" s="2"/>
      <c r="H11" s="2">
        <v>5243</v>
      </c>
      <c r="I11" s="2"/>
      <c r="J11" s="2">
        <v>8358</v>
      </c>
      <c r="K11" s="2"/>
      <c r="L11" s="2">
        <f t="shared" ref="L11:L18" si="1">SUM(H11:J11)</f>
        <v>13601</v>
      </c>
    </row>
    <row r="12" spans="1:12" s="1" customFormat="1" ht="12">
      <c r="A12" s="12">
        <v>1970</v>
      </c>
      <c r="B12" s="2">
        <v>48401</v>
      </c>
      <c r="D12" s="2">
        <v>13675</v>
      </c>
      <c r="E12" s="2"/>
      <c r="F12" s="2">
        <f t="shared" si="0"/>
        <v>62076</v>
      </c>
      <c r="G12" s="2"/>
      <c r="H12" s="2">
        <v>5645</v>
      </c>
      <c r="I12" s="2"/>
      <c r="J12" s="2">
        <v>8595</v>
      </c>
      <c r="K12" s="2"/>
      <c r="L12" s="2">
        <f t="shared" si="1"/>
        <v>14240</v>
      </c>
    </row>
    <row r="13" spans="1:12" s="1" customFormat="1" ht="12">
      <c r="A13" s="12">
        <v>1971</v>
      </c>
      <c r="B13" s="2">
        <v>39690</v>
      </c>
      <c r="D13" s="2">
        <v>12480</v>
      </c>
      <c r="E13" s="2"/>
      <c r="F13" s="2">
        <f t="shared" si="0"/>
        <v>52170</v>
      </c>
      <c r="G13" s="2"/>
      <c r="H13" s="2">
        <v>5590</v>
      </c>
      <c r="I13" s="2"/>
      <c r="J13" s="2">
        <v>9466</v>
      </c>
      <c r="K13" s="2"/>
      <c r="L13" s="2">
        <f t="shared" si="1"/>
        <v>15056</v>
      </c>
    </row>
    <row r="14" spans="1:12" s="1" customFormat="1" ht="12">
      <c r="A14" s="12">
        <v>1972</v>
      </c>
      <c r="B14" s="2">
        <v>43580</v>
      </c>
      <c r="D14" s="2">
        <v>11652</v>
      </c>
      <c r="E14" s="2"/>
      <c r="F14" s="2">
        <f t="shared" si="0"/>
        <v>55232</v>
      </c>
      <c r="G14" s="2"/>
      <c r="H14" s="2">
        <v>5728</v>
      </c>
      <c r="I14" s="2"/>
      <c r="J14" s="2">
        <v>9087</v>
      </c>
      <c r="K14" s="2"/>
      <c r="L14" s="2">
        <f t="shared" si="1"/>
        <v>14815</v>
      </c>
    </row>
    <row r="15" spans="1:12" s="1" customFormat="1" ht="12">
      <c r="A15" s="12">
        <v>1973</v>
      </c>
      <c r="B15" s="2">
        <v>50322</v>
      </c>
      <c r="D15" s="2">
        <v>12175</v>
      </c>
      <c r="E15" s="2"/>
      <c r="F15" s="2">
        <f t="shared" si="0"/>
        <v>62497</v>
      </c>
      <c r="G15" s="2"/>
      <c r="H15" s="2">
        <v>5694</v>
      </c>
      <c r="I15" s="2"/>
      <c r="J15" s="2">
        <v>9176</v>
      </c>
      <c r="K15" s="2"/>
      <c r="L15" s="2">
        <f t="shared" si="1"/>
        <v>14870</v>
      </c>
    </row>
    <row r="16" spans="1:12" s="1" customFormat="1" ht="12">
      <c r="A16" s="12">
        <v>1974</v>
      </c>
      <c r="B16" s="2">
        <v>52503</v>
      </c>
      <c r="D16" s="2">
        <v>10988</v>
      </c>
      <c r="E16" s="2"/>
      <c r="F16" s="2">
        <f t="shared" si="0"/>
        <v>63491</v>
      </c>
      <c r="G16" s="2"/>
      <c r="H16" s="2">
        <v>5242</v>
      </c>
      <c r="I16" s="2"/>
      <c r="J16" s="2">
        <v>10001</v>
      </c>
      <c r="K16" s="2"/>
      <c r="L16" s="2">
        <f t="shared" si="1"/>
        <v>15243</v>
      </c>
    </row>
    <row r="17" spans="1:12" s="1" customFormat="1" ht="12">
      <c r="A17" s="12">
        <v>1975</v>
      </c>
      <c r="B17" s="2">
        <v>44796</v>
      </c>
      <c r="D17" s="2">
        <v>9229</v>
      </c>
      <c r="E17" s="2"/>
      <c r="F17" s="2">
        <f t="shared" si="0"/>
        <v>54025</v>
      </c>
      <c r="G17" s="2"/>
      <c r="H17" s="2">
        <v>5708</v>
      </c>
      <c r="I17" s="2"/>
      <c r="J17" s="2">
        <v>9962</v>
      </c>
      <c r="K17" s="2"/>
      <c r="L17" s="2">
        <f t="shared" si="1"/>
        <v>15670</v>
      </c>
    </row>
    <row r="18" spans="1:12" s="1" customFormat="1" ht="12">
      <c r="A18" s="12">
        <v>1976</v>
      </c>
      <c r="B18" s="2">
        <v>46421</v>
      </c>
      <c r="D18" s="2">
        <v>8832</v>
      </c>
      <c r="E18" s="2"/>
      <c r="F18" s="2">
        <f t="shared" si="0"/>
        <v>55253</v>
      </c>
      <c r="G18" s="2"/>
      <c r="H18" s="2">
        <v>5807</v>
      </c>
      <c r="I18" s="2"/>
      <c r="J18" s="2">
        <v>9575</v>
      </c>
      <c r="K18" s="2"/>
      <c r="L18" s="2">
        <f t="shared" si="1"/>
        <v>15382</v>
      </c>
    </row>
    <row r="19" spans="1:12" s="1" customFormat="1" ht="12">
      <c r="A19" s="12">
        <v>1977</v>
      </c>
      <c r="B19" s="2">
        <v>46870</v>
      </c>
      <c r="D19" s="2">
        <v>7964</v>
      </c>
      <c r="E19" s="2"/>
      <c r="F19" s="2">
        <f t="shared" ref="F19:F34" si="2">SUM(B19:E19)</f>
        <v>54834</v>
      </c>
      <c r="G19" s="2"/>
      <c r="H19" s="2">
        <v>6236</v>
      </c>
      <c r="I19" s="2"/>
      <c r="J19" s="2">
        <v>8612</v>
      </c>
      <c r="K19" s="2"/>
      <c r="L19" s="2">
        <f t="shared" ref="L19:L34" si="3">SUM(H19:J19)</f>
        <v>14848</v>
      </c>
    </row>
    <row r="20" spans="1:12" s="1" customFormat="1" ht="12">
      <c r="A20" s="12">
        <v>1978</v>
      </c>
      <c r="B20" s="2">
        <v>57068</v>
      </c>
      <c r="D20" s="2">
        <v>7603</v>
      </c>
      <c r="E20" s="2"/>
      <c r="F20" s="2">
        <f t="shared" si="2"/>
        <v>64671</v>
      </c>
      <c r="G20" s="2"/>
      <c r="H20" s="2">
        <v>6610</v>
      </c>
      <c r="I20" s="2"/>
      <c r="J20" s="2">
        <v>8114</v>
      </c>
      <c r="K20" s="2"/>
      <c r="L20" s="2">
        <f t="shared" si="3"/>
        <v>14724</v>
      </c>
    </row>
    <row r="21" spans="1:12" s="1" customFormat="1" ht="12">
      <c r="A21" s="12">
        <v>1979</v>
      </c>
      <c r="B21" s="2">
        <v>75112</v>
      </c>
      <c r="D21" s="2">
        <v>8146</v>
      </c>
      <c r="E21" s="2"/>
      <c r="F21" s="2">
        <f t="shared" si="2"/>
        <v>83258</v>
      </c>
      <c r="G21" s="2"/>
      <c r="H21" s="2">
        <v>7518</v>
      </c>
      <c r="I21" s="2"/>
      <c r="J21" s="2">
        <v>7967</v>
      </c>
      <c r="K21" s="2"/>
      <c r="L21" s="2">
        <f t="shared" si="3"/>
        <v>15485</v>
      </c>
    </row>
    <row r="22" spans="1:12" s="1" customFormat="1" ht="12">
      <c r="A22" s="12">
        <v>1980</v>
      </c>
      <c r="B22" s="2">
        <v>62394</v>
      </c>
      <c r="D22" s="2">
        <v>9322</v>
      </c>
      <c r="E22" s="2"/>
      <c r="F22" s="2">
        <f t="shared" si="2"/>
        <v>71716</v>
      </c>
      <c r="G22" s="2"/>
      <c r="H22" s="2">
        <v>7555</v>
      </c>
      <c r="I22" s="2"/>
      <c r="J22" s="2">
        <v>8026</v>
      </c>
      <c r="K22" s="2"/>
      <c r="L22" s="2">
        <f t="shared" si="3"/>
        <v>15581</v>
      </c>
    </row>
    <row r="23" spans="1:12" s="1" customFormat="1" ht="12">
      <c r="A23" s="12">
        <v>1981</v>
      </c>
      <c r="B23" s="2">
        <v>55782</v>
      </c>
      <c r="D23" s="2">
        <v>9071</v>
      </c>
      <c r="E23" s="2"/>
      <c r="F23" s="2">
        <f t="shared" si="2"/>
        <v>64853</v>
      </c>
      <c r="G23" s="2"/>
      <c r="H23" s="2">
        <v>7880</v>
      </c>
      <c r="I23" s="2"/>
      <c r="J23" s="2">
        <v>8077</v>
      </c>
      <c r="K23" s="2"/>
      <c r="L23" s="2">
        <f t="shared" si="3"/>
        <v>15957</v>
      </c>
    </row>
    <row r="24" spans="1:12" s="1" customFormat="1" ht="12">
      <c r="A24" s="12">
        <v>1982</v>
      </c>
      <c r="B24" s="2">
        <v>53340</v>
      </c>
      <c r="D24" s="2">
        <v>11407</v>
      </c>
      <c r="E24" s="2"/>
      <c r="F24" s="2">
        <f t="shared" si="2"/>
        <v>64747</v>
      </c>
      <c r="G24" s="2"/>
      <c r="H24" s="2">
        <v>7986</v>
      </c>
      <c r="I24" s="2"/>
      <c r="J24" s="2">
        <v>8117</v>
      </c>
      <c r="K24" s="2"/>
      <c r="L24" s="2">
        <f t="shared" si="3"/>
        <v>16103</v>
      </c>
    </row>
    <row r="25" spans="1:12" s="1" customFormat="1" ht="12">
      <c r="A25" s="12">
        <v>1983</v>
      </c>
      <c r="B25" s="2">
        <v>57845</v>
      </c>
      <c r="D25" s="2">
        <v>13884</v>
      </c>
      <c r="E25" s="2"/>
      <c r="F25" s="2">
        <f t="shared" si="2"/>
        <v>71729</v>
      </c>
      <c r="G25" s="2"/>
      <c r="H25" s="2">
        <v>7725</v>
      </c>
      <c r="I25" s="2"/>
      <c r="J25" s="2">
        <v>9431</v>
      </c>
      <c r="K25" s="2"/>
      <c r="L25" s="2">
        <f t="shared" si="3"/>
        <v>17156</v>
      </c>
    </row>
    <row r="26" spans="1:12" s="1" customFormat="1" ht="12">
      <c r="A26" s="12">
        <v>1984</v>
      </c>
      <c r="B26" s="2">
        <v>72059</v>
      </c>
      <c r="D26" s="2">
        <v>14697</v>
      </c>
      <c r="E26" s="2"/>
      <c r="F26" s="2">
        <f t="shared" si="2"/>
        <v>86756</v>
      </c>
      <c r="G26" s="2"/>
      <c r="H26" s="2">
        <v>8437</v>
      </c>
      <c r="I26" s="2"/>
      <c r="J26" s="2">
        <v>9443</v>
      </c>
      <c r="K26" s="2"/>
      <c r="L26" s="2">
        <f t="shared" si="3"/>
        <v>17880</v>
      </c>
    </row>
    <row r="27" spans="1:12" s="1" customFormat="1" ht="12">
      <c r="A27" s="12">
        <v>1985</v>
      </c>
      <c r="B27" s="2">
        <v>70592</v>
      </c>
      <c r="D27" s="2">
        <v>14593</v>
      </c>
      <c r="E27" s="2"/>
      <c r="F27" s="2">
        <f t="shared" si="2"/>
        <v>85185</v>
      </c>
      <c r="G27" s="2"/>
      <c r="H27" s="2">
        <v>9037</v>
      </c>
      <c r="I27" s="2"/>
      <c r="J27" s="2">
        <v>9685</v>
      </c>
      <c r="K27" s="2"/>
      <c r="L27" s="2">
        <f t="shared" si="3"/>
        <v>18722</v>
      </c>
    </row>
    <row r="28" spans="1:12" s="1" customFormat="1" ht="12">
      <c r="A28" s="12">
        <v>1986</v>
      </c>
      <c r="B28" s="2">
        <v>72471</v>
      </c>
      <c r="D28" s="2">
        <v>15198</v>
      </c>
      <c r="E28" s="2"/>
      <c r="F28" s="2">
        <f t="shared" si="2"/>
        <v>87669</v>
      </c>
      <c r="G28" s="2"/>
      <c r="H28" s="2">
        <v>11363</v>
      </c>
      <c r="I28" s="2"/>
      <c r="J28" s="2">
        <v>11834</v>
      </c>
      <c r="K28" s="2"/>
      <c r="L28" s="2">
        <f t="shared" si="3"/>
        <v>23197</v>
      </c>
    </row>
    <row r="29" spans="1:12" s="1" customFormat="1" ht="12">
      <c r="A29" s="12">
        <v>1987</v>
      </c>
      <c r="B29" s="2">
        <v>79506</v>
      </c>
      <c r="D29" s="2">
        <v>15870</v>
      </c>
      <c r="E29" s="2"/>
      <c r="F29" s="2">
        <f t="shared" si="2"/>
        <v>95376</v>
      </c>
      <c r="G29" s="2"/>
      <c r="H29" s="2">
        <v>11548</v>
      </c>
      <c r="I29" s="2"/>
      <c r="J29" s="2">
        <v>14262</v>
      </c>
      <c r="K29" s="2"/>
      <c r="L29" s="2">
        <f t="shared" si="3"/>
        <v>25810</v>
      </c>
    </row>
    <row r="30" spans="1:12" s="1" customFormat="1" ht="12">
      <c r="A30" s="12">
        <v>1988</v>
      </c>
      <c r="B30" s="2">
        <v>81334</v>
      </c>
      <c r="D30" s="2">
        <v>16438</v>
      </c>
      <c r="E30" s="2"/>
      <c r="F30" s="2">
        <f t="shared" si="2"/>
        <v>97772</v>
      </c>
      <c r="G30" s="2"/>
      <c r="H30" s="2">
        <v>12104</v>
      </c>
      <c r="I30" s="2"/>
      <c r="J30" s="2">
        <v>16088</v>
      </c>
      <c r="K30" s="2"/>
      <c r="L30" s="2">
        <f t="shared" si="3"/>
        <v>28192</v>
      </c>
    </row>
    <row r="31" spans="1:12" s="1" customFormat="1" ht="12">
      <c r="A31" s="12">
        <v>1989</v>
      </c>
      <c r="B31" s="2">
        <v>91507</v>
      </c>
      <c r="D31" s="2">
        <v>12976</v>
      </c>
      <c r="E31" s="2"/>
      <c r="F31" s="2">
        <f t="shared" si="2"/>
        <v>104483</v>
      </c>
      <c r="G31" s="2"/>
      <c r="H31" s="2">
        <v>9244</v>
      </c>
      <c r="I31" s="2"/>
      <c r="J31" s="2">
        <v>16003</v>
      </c>
      <c r="K31" s="2"/>
      <c r="L31" s="2">
        <f t="shared" si="3"/>
        <v>25247</v>
      </c>
    </row>
    <row r="32" spans="1:12" s="1" customFormat="1" ht="12">
      <c r="A32" s="12">
        <v>1990</v>
      </c>
      <c r="B32" s="2">
        <v>87754</v>
      </c>
      <c r="D32" s="2">
        <v>11332</v>
      </c>
      <c r="E32" s="2"/>
      <c r="F32" s="2">
        <f t="shared" si="2"/>
        <v>99086</v>
      </c>
      <c r="G32" s="2"/>
      <c r="H32" s="2">
        <v>7550</v>
      </c>
      <c r="I32" s="2"/>
      <c r="J32" s="2">
        <v>13820</v>
      </c>
      <c r="K32" s="2"/>
      <c r="L32" s="2">
        <f t="shared" si="3"/>
        <v>21370</v>
      </c>
    </row>
    <row r="33" spans="1:12" s="1" customFormat="1" ht="12">
      <c r="A33" s="12">
        <v>1991</v>
      </c>
      <c r="B33" s="2">
        <v>79712</v>
      </c>
      <c r="D33" s="2">
        <v>13022</v>
      </c>
      <c r="E33" s="2"/>
      <c r="F33" s="2">
        <f t="shared" si="2"/>
        <v>92734</v>
      </c>
      <c r="G33" s="2"/>
      <c r="H33" s="2">
        <v>10485</v>
      </c>
      <c r="I33" s="2"/>
      <c r="J33" s="2">
        <v>15780</v>
      </c>
      <c r="K33" s="2"/>
      <c r="L33" s="2">
        <f t="shared" si="3"/>
        <v>26265</v>
      </c>
    </row>
    <row r="34" spans="1:12" s="1" customFormat="1" ht="12">
      <c r="A34" s="12">
        <v>1992</v>
      </c>
      <c r="B34" s="2">
        <v>96043</v>
      </c>
      <c r="D34" s="2">
        <v>15422</v>
      </c>
      <c r="E34" s="2"/>
      <c r="F34" s="2">
        <f t="shared" si="2"/>
        <v>111465</v>
      </c>
      <c r="G34" s="2"/>
      <c r="H34" s="2">
        <v>12564</v>
      </c>
      <c r="I34" s="2"/>
      <c r="J34" s="2">
        <v>15722</v>
      </c>
      <c r="K34" s="2"/>
      <c r="L34" s="2">
        <f t="shared" si="3"/>
        <v>28286</v>
      </c>
    </row>
    <row r="35" spans="1:12" s="1" customFormat="1" ht="12">
      <c r="A35" s="12">
        <v>1993</v>
      </c>
      <c r="B35" s="2">
        <v>93009</v>
      </c>
      <c r="D35" s="2">
        <v>15296</v>
      </c>
      <c r="E35" s="2"/>
      <c r="F35" s="2">
        <f t="shared" ref="F35:F51" si="4">SUM(B35:E35)</f>
        <v>108305</v>
      </c>
      <c r="G35" s="2"/>
      <c r="H35" s="2">
        <v>10554</v>
      </c>
      <c r="I35" s="2"/>
      <c r="J35" s="2">
        <v>13500</v>
      </c>
      <c r="K35" s="2"/>
      <c r="L35" s="2">
        <f t="shared" ref="L35:L51" si="5">SUM(H35:J35)</f>
        <v>24054</v>
      </c>
    </row>
    <row r="36" spans="1:12" s="1" customFormat="1" ht="12">
      <c r="A36" s="12">
        <v>1994</v>
      </c>
      <c r="B36" s="2">
        <v>116426</v>
      </c>
      <c r="D36" s="2">
        <v>8991</v>
      </c>
      <c r="E36" s="2"/>
      <c r="F36" s="2">
        <f t="shared" si="4"/>
        <v>125417</v>
      </c>
      <c r="G36" s="2"/>
      <c r="H36" s="2">
        <v>12129</v>
      </c>
      <c r="I36" s="2"/>
      <c r="J36" s="2">
        <v>14368</v>
      </c>
      <c r="K36" s="2"/>
      <c r="L36" s="2">
        <f t="shared" si="5"/>
        <v>26497</v>
      </c>
    </row>
    <row r="37" spans="1:12" s="1" customFormat="1" ht="12">
      <c r="A37" s="12">
        <v>1995</v>
      </c>
      <c r="B37" s="2">
        <v>133486</v>
      </c>
      <c r="D37" s="2">
        <v>6552</v>
      </c>
      <c r="E37" s="2"/>
      <c r="F37" s="2">
        <f t="shared" si="4"/>
        <v>140038</v>
      </c>
      <c r="G37" s="2"/>
      <c r="H37" s="2">
        <v>12388</v>
      </c>
      <c r="I37" s="2"/>
      <c r="J37" s="2">
        <v>16761</v>
      </c>
      <c r="K37" s="2"/>
      <c r="L37" s="2">
        <f t="shared" si="5"/>
        <v>29149</v>
      </c>
    </row>
    <row r="38" spans="1:12" s="1" customFormat="1" ht="12">
      <c r="A38" s="12">
        <v>1996</v>
      </c>
      <c r="B38" s="2">
        <v>159179</v>
      </c>
      <c r="D38" s="2">
        <v>6803</v>
      </c>
      <c r="E38" s="2"/>
      <c r="F38" s="2">
        <f t="shared" si="4"/>
        <v>165982</v>
      </c>
      <c r="G38" s="2"/>
      <c r="H38" s="2">
        <v>11728</v>
      </c>
      <c r="I38" s="2"/>
      <c r="J38" s="2">
        <v>21897</v>
      </c>
      <c r="K38" s="2"/>
      <c r="L38" s="2">
        <f t="shared" si="5"/>
        <v>33625</v>
      </c>
    </row>
    <row r="39" spans="1:12" s="1" customFormat="1" ht="12">
      <c r="A39" s="12">
        <v>1997</v>
      </c>
      <c r="B39" s="2">
        <v>184927</v>
      </c>
      <c r="D39" s="2">
        <v>6475</v>
      </c>
      <c r="E39" s="2"/>
      <c r="F39" s="2">
        <f t="shared" si="4"/>
        <v>191402</v>
      </c>
      <c r="G39" s="2"/>
      <c r="H39" s="2">
        <v>10372</v>
      </c>
      <c r="I39" s="2"/>
      <c r="J39" s="2">
        <v>25192</v>
      </c>
      <c r="K39" s="2"/>
      <c r="L39" s="2">
        <f t="shared" si="5"/>
        <v>35564</v>
      </c>
    </row>
    <row r="40" spans="1:12" s="1" customFormat="1" ht="12">
      <c r="A40" s="12">
        <v>1998</v>
      </c>
      <c r="B40" s="2">
        <v>189094</v>
      </c>
      <c r="D40" s="2">
        <v>9316</v>
      </c>
      <c r="E40" s="2"/>
      <c r="F40" s="2">
        <f t="shared" si="4"/>
        <v>198410</v>
      </c>
      <c r="G40" s="2"/>
      <c r="H40" s="2">
        <v>8904</v>
      </c>
      <c r="I40" s="2"/>
      <c r="J40" s="2">
        <v>25366</v>
      </c>
      <c r="K40" s="2"/>
      <c r="L40" s="2">
        <f t="shared" si="5"/>
        <v>34270</v>
      </c>
    </row>
    <row r="41" spans="1:12" s="1" customFormat="1" ht="12">
      <c r="A41" s="29">
        <v>1999</v>
      </c>
      <c r="B41" s="9">
        <v>176073</v>
      </c>
      <c r="C41" s="11"/>
      <c r="D41" s="9">
        <v>12497</v>
      </c>
      <c r="E41" s="9"/>
      <c r="F41" s="9">
        <f t="shared" si="4"/>
        <v>188570</v>
      </c>
      <c r="G41" s="9"/>
      <c r="H41" s="9">
        <v>8940</v>
      </c>
      <c r="I41" s="9"/>
      <c r="J41" s="9">
        <v>27211</v>
      </c>
      <c r="K41" s="9"/>
      <c r="L41" s="9">
        <f t="shared" si="5"/>
        <v>36151</v>
      </c>
    </row>
    <row r="42" spans="1:12" s="1" customFormat="1" ht="12">
      <c r="A42" s="29">
        <v>2000</v>
      </c>
      <c r="B42" s="9">
        <v>193396</v>
      </c>
      <c r="C42" s="11"/>
      <c r="D42" s="9">
        <v>6925</v>
      </c>
      <c r="E42" s="9"/>
      <c r="F42" s="9">
        <f>SUM(B42:E42)</f>
        <v>200321</v>
      </c>
      <c r="G42" s="9"/>
      <c r="H42" s="9">
        <v>10241</v>
      </c>
      <c r="I42" s="9"/>
      <c r="J42" s="9">
        <v>27450</v>
      </c>
      <c r="K42" s="9"/>
      <c r="L42" s="9">
        <f>SUM(H42:J42)</f>
        <v>37691</v>
      </c>
    </row>
    <row r="43" spans="1:12" s="1" customFormat="1" ht="12">
      <c r="A43" s="29">
        <v>2001</v>
      </c>
      <c r="B43" s="9">
        <v>170939</v>
      </c>
      <c r="C43" s="11"/>
      <c r="D43" s="9">
        <v>4989</v>
      </c>
      <c r="E43" s="9"/>
      <c r="F43" s="9">
        <f>SUM(B43:E43)</f>
        <v>175928</v>
      </c>
      <c r="G43" s="9"/>
      <c r="H43" s="9">
        <v>9682</v>
      </c>
      <c r="I43" s="9"/>
      <c r="J43" s="9">
        <v>26028</v>
      </c>
      <c r="K43" s="9"/>
      <c r="L43" s="9">
        <f>SUM(H43:J43)</f>
        <v>35710</v>
      </c>
    </row>
    <row r="44" spans="1:12" s="1" customFormat="1" ht="12">
      <c r="A44" s="29">
        <v>2002</v>
      </c>
      <c r="B44" s="9">
        <v>197045</v>
      </c>
      <c r="C44" s="11"/>
      <c r="D44" s="9">
        <v>5421</v>
      </c>
      <c r="E44" s="9"/>
      <c r="F44" s="9">
        <f>SUM(B44:E44)</f>
        <v>202466</v>
      </c>
      <c r="G44" s="9"/>
      <c r="H44" s="9">
        <v>8140</v>
      </c>
      <c r="I44" s="9"/>
      <c r="J44" s="9">
        <v>26439</v>
      </c>
      <c r="K44" s="9"/>
      <c r="L44" s="9">
        <f>SUM(H44:J44)</f>
        <v>34579</v>
      </c>
    </row>
    <row r="45" spans="1:12" s="11" customFormat="1" ht="12">
      <c r="A45" s="29">
        <v>2003</v>
      </c>
      <c r="B45" s="9">
        <v>185714</v>
      </c>
      <c r="D45" s="9">
        <v>4422</v>
      </c>
      <c r="E45" s="9"/>
      <c r="F45" s="9">
        <f t="shared" si="4"/>
        <v>190136</v>
      </c>
      <c r="G45" s="9"/>
      <c r="H45" s="9">
        <v>7096</v>
      </c>
      <c r="I45" s="9"/>
      <c r="J45" s="9">
        <v>22876</v>
      </c>
      <c r="K45" s="9"/>
      <c r="L45" s="9">
        <f t="shared" si="5"/>
        <v>29972</v>
      </c>
    </row>
    <row r="46" spans="1:12" s="11" customFormat="1" ht="12">
      <c r="A46" s="29">
        <v>2004</v>
      </c>
      <c r="B46" s="9">
        <v>166727</v>
      </c>
      <c r="D46" s="9">
        <v>4472</v>
      </c>
      <c r="E46" s="9"/>
      <c r="F46" s="9">
        <f t="shared" si="4"/>
        <v>171199</v>
      </c>
      <c r="G46" s="9"/>
      <c r="H46" s="9">
        <v>7897</v>
      </c>
      <c r="I46" s="9"/>
      <c r="J46" s="9">
        <v>21440</v>
      </c>
      <c r="K46" s="9"/>
      <c r="L46" s="9">
        <f t="shared" si="5"/>
        <v>29337</v>
      </c>
    </row>
    <row r="47" spans="1:12" s="11" customFormat="1" ht="13.5">
      <c r="A47" s="29">
        <v>2005</v>
      </c>
      <c r="B47" s="32">
        <v>168706</v>
      </c>
      <c r="C47" s="43"/>
      <c r="D47" s="32">
        <v>5658</v>
      </c>
      <c r="E47" s="43"/>
      <c r="F47" s="32">
        <f t="shared" si="4"/>
        <v>174364</v>
      </c>
      <c r="G47" s="43"/>
      <c r="H47" s="32">
        <v>9456</v>
      </c>
      <c r="I47" s="32"/>
      <c r="J47" s="32">
        <v>19306</v>
      </c>
      <c r="K47" s="32"/>
      <c r="L47" s="32">
        <f t="shared" si="5"/>
        <v>28762</v>
      </c>
    </row>
    <row r="48" spans="1:12" s="11" customFormat="1" ht="13.5">
      <c r="A48" s="29">
        <v>2006</v>
      </c>
      <c r="B48" s="32">
        <v>183245</v>
      </c>
      <c r="C48" s="43"/>
      <c r="D48" s="32">
        <v>5395</v>
      </c>
      <c r="E48" s="43"/>
      <c r="F48" s="32">
        <f t="shared" si="4"/>
        <v>188640</v>
      </c>
      <c r="G48" s="43"/>
      <c r="H48" s="32">
        <v>9026</v>
      </c>
      <c r="I48" s="32"/>
      <c r="J48" s="32">
        <v>22950</v>
      </c>
      <c r="K48" s="32"/>
      <c r="L48" s="32">
        <f t="shared" si="5"/>
        <v>31976</v>
      </c>
    </row>
    <row r="49" spans="1:12" s="11" customFormat="1" ht="13.5">
      <c r="A49" s="29">
        <v>2007</v>
      </c>
      <c r="B49" s="32">
        <v>208938</v>
      </c>
      <c r="C49" s="43"/>
      <c r="D49" s="32">
        <v>4993</v>
      </c>
      <c r="E49" s="43"/>
      <c r="F49" s="32">
        <f>SUM(B49:E49)</f>
        <v>213931</v>
      </c>
      <c r="G49" s="43"/>
      <c r="H49" s="32">
        <v>8709</v>
      </c>
      <c r="I49" s="32"/>
      <c r="J49" s="32">
        <v>18000</v>
      </c>
      <c r="K49" s="32"/>
      <c r="L49" s="32">
        <f>SUM(H49:J49)</f>
        <v>26709</v>
      </c>
    </row>
    <row r="50" spans="1:12" s="11" customFormat="1" ht="13.5">
      <c r="A50" s="29">
        <v>2008</v>
      </c>
      <c r="B50" s="9">
        <v>180746</v>
      </c>
      <c r="C50" s="43"/>
      <c r="D50" s="9">
        <v>4546</v>
      </c>
      <c r="E50" s="43"/>
      <c r="F50" s="32">
        <f>SUM(B50:E50)</f>
        <v>185292</v>
      </c>
      <c r="G50" s="43"/>
      <c r="H50" s="9">
        <v>10630</v>
      </c>
      <c r="I50" s="32"/>
      <c r="J50" s="9">
        <v>17063</v>
      </c>
      <c r="K50" s="32"/>
      <c r="L50" s="32">
        <f>SUM(H50:J50)</f>
        <v>27693</v>
      </c>
    </row>
    <row r="51" spans="1:12" s="11" customFormat="1" ht="12">
      <c r="A51" s="20">
        <v>2009</v>
      </c>
      <c r="B51" s="7">
        <v>139439</v>
      </c>
      <c r="C51" s="4"/>
      <c r="D51" s="7">
        <v>1674</v>
      </c>
      <c r="E51" s="7"/>
      <c r="F51" s="7">
        <f t="shared" si="4"/>
        <v>141113</v>
      </c>
      <c r="G51" s="7"/>
      <c r="H51" s="7">
        <v>9409</v>
      </c>
      <c r="I51" s="7"/>
      <c r="J51" s="7">
        <v>15711</v>
      </c>
      <c r="K51" s="7"/>
      <c r="L51" s="7">
        <f t="shared" si="5"/>
        <v>25120</v>
      </c>
    </row>
    <row r="52" spans="1:12" s="1" customFormat="1" ht="6" customHeight="1">
      <c r="A52" s="12"/>
      <c r="B52" s="2"/>
      <c r="D52" s="2"/>
      <c r="E52" s="2"/>
      <c r="F52" s="2"/>
      <c r="G52" s="2"/>
      <c r="H52" s="2"/>
      <c r="I52" s="2"/>
      <c r="J52" s="2"/>
      <c r="K52" s="2"/>
      <c r="L52" s="2"/>
    </row>
    <row r="53" spans="1:12" s="1" customFormat="1" ht="13.5">
      <c r="A53" s="5" t="s">
        <v>104</v>
      </c>
      <c r="B53" s="2"/>
    </row>
    <row r="54" spans="1:12" s="1" customFormat="1" ht="12">
      <c r="A54" s="1" t="s">
        <v>105</v>
      </c>
      <c r="B54" s="2"/>
    </row>
    <row r="55" spans="1:12" s="1" customFormat="1" ht="13.5">
      <c r="A55" s="5" t="s">
        <v>106</v>
      </c>
      <c r="B55" s="2"/>
    </row>
    <row r="56" spans="1:12" s="1" customFormat="1" ht="12">
      <c r="A56" s="1" t="s">
        <v>107</v>
      </c>
      <c r="B56" s="2"/>
    </row>
    <row r="57" spans="1:12" s="1" customFormat="1" ht="13.5">
      <c r="A57" s="13" t="s">
        <v>94</v>
      </c>
    </row>
    <row r="58" spans="1:12" s="1" customFormat="1" ht="12">
      <c r="A58" s="12" t="s">
        <v>78</v>
      </c>
    </row>
    <row r="59" spans="1:12" s="1" customFormat="1" ht="13.5">
      <c r="A59" s="5"/>
    </row>
    <row r="60" spans="1:12" s="1" customFormat="1" ht="12"/>
    <row r="61" spans="1:12" s="1" customFormat="1" ht="12"/>
    <row r="62" spans="1:12" s="1" customFormat="1" ht="12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topLeftCell="A23" workbookViewId="0">
      <selection activeCell="F38" sqref="F38"/>
    </sheetView>
  </sheetViews>
  <sheetFormatPr defaultRowHeight="12.75"/>
  <cols>
    <col min="1" max="1" width="2.42578125" customWidth="1"/>
    <col min="2" max="2" width="1.5703125" customWidth="1"/>
    <col min="3" max="3" width="13.42578125" customWidth="1"/>
    <col min="4" max="4" width="3.42578125" customWidth="1"/>
    <col min="5" max="5" width="2.7109375" customWidth="1"/>
    <col min="6" max="6" width="5.7109375" bestFit="1" customWidth="1"/>
    <col min="7" max="7" width="1" customWidth="1"/>
    <col min="8" max="8" width="8.5703125" customWidth="1"/>
    <col min="9" max="9" width="0.5703125" customWidth="1"/>
    <col min="10" max="10" width="7.7109375" customWidth="1"/>
    <col min="11" max="11" width="0.5703125" customWidth="1"/>
    <col min="12" max="12" width="7.7109375" customWidth="1"/>
    <col min="13" max="13" width="0.5703125" customWidth="1"/>
    <col min="14" max="14" width="8.5703125" customWidth="1"/>
    <col min="15" max="15" width="0.5703125" customWidth="1"/>
    <col min="16" max="16" width="7.7109375" customWidth="1"/>
    <col min="17" max="17" width="0.5703125" customWidth="1"/>
    <col min="18" max="18" width="7.7109375" customWidth="1"/>
    <col min="19" max="19" width="0.5703125" customWidth="1"/>
    <col min="20" max="20" width="8.5703125" customWidth="1"/>
  </cols>
  <sheetData>
    <row r="1" spans="1:20" s="15" customFormat="1">
      <c r="A1" s="15" t="s">
        <v>90</v>
      </c>
      <c r="D1" s="15" t="s">
        <v>82</v>
      </c>
    </row>
    <row r="2" spans="1:20" s="15" customFormat="1" ht="14.25">
      <c r="D2" s="15" t="s">
        <v>130</v>
      </c>
    </row>
    <row r="3" spans="1:20" s="16" customFormat="1">
      <c r="D3" s="16" t="s">
        <v>83</v>
      </c>
    </row>
    <row r="4" spans="1:20" s="16" customFormat="1" ht="14.25">
      <c r="D4" s="16" t="s">
        <v>131</v>
      </c>
    </row>
    <row r="5" spans="1:20" s="16" customFormat="1" ht="12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1" customFormat="1" ht="12" customHeight="1">
      <c r="A6" s="1" t="s">
        <v>22</v>
      </c>
      <c r="F6" s="58" t="s">
        <v>23</v>
      </c>
      <c r="G6" s="58"/>
      <c r="H6" s="58" t="s">
        <v>23</v>
      </c>
      <c r="I6" s="58"/>
      <c r="J6" s="58" t="s">
        <v>66</v>
      </c>
      <c r="K6" s="58"/>
      <c r="L6" s="58"/>
      <c r="M6" s="58"/>
      <c r="N6" s="58"/>
      <c r="O6" s="58"/>
      <c r="P6" s="58" t="s">
        <v>67</v>
      </c>
      <c r="Q6" s="58"/>
      <c r="R6" s="58"/>
    </row>
    <row r="7" spans="1:20" s="1" customFormat="1" ht="12" customHeight="1">
      <c r="A7" s="1" t="s">
        <v>26</v>
      </c>
      <c r="F7" s="1" t="s">
        <v>12</v>
      </c>
      <c r="H7" s="1" t="s">
        <v>12</v>
      </c>
      <c r="J7" s="4" t="s">
        <v>68</v>
      </c>
      <c r="K7" s="4"/>
      <c r="L7" s="4"/>
      <c r="M7" s="4"/>
      <c r="N7" s="4"/>
      <c r="P7" s="4" t="s">
        <v>69</v>
      </c>
      <c r="Q7" s="4"/>
      <c r="R7" s="4"/>
      <c r="S7" s="4"/>
      <c r="T7" s="4"/>
    </row>
    <row r="8" spans="1:20" s="1" customFormat="1" ht="14.25">
      <c r="J8" s="58" t="s">
        <v>70</v>
      </c>
      <c r="K8" s="58"/>
      <c r="L8" s="58" t="s">
        <v>79</v>
      </c>
      <c r="M8" s="58"/>
      <c r="N8" s="58" t="s">
        <v>9</v>
      </c>
      <c r="O8" s="58"/>
      <c r="P8" s="58" t="s">
        <v>163</v>
      </c>
      <c r="Q8" s="58"/>
      <c r="R8" s="58" t="s">
        <v>164</v>
      </c>
      <c r="S8" s="58"/>
      <c r="T8" s="58" t="s">
        <v>9</v>
      </c>
    </row>
    <row r="9" spans="1:20" s="1" customFormat="1" ht="13.5">
      <c r="F9" s="4"/>
      <c r="G9" s="4"/>
      <c r="H9" s="4"/>
      <c r="I9" s="4"/>
      <c r="J9" s="4" t="s">
        <v>80</v>
      </c>
      <c r="K9" s="4"/>
      <c r="L9" s="4" t="s">
        <v>81</v>
      </c>
      <c r="M9" s="4"/>
      <c r="N9" s="4" t="s">
        <v>12</v>
      </c>
      <c r="O9" s="4"/>
      <c r="P9" s="4" t="s">
        <v>117</v>
      </c>
      <c r="Q9" s="4"/>
      <c r="R9" s="4" t="s">
        <v>118</v>
      </c>
      <c r="S9" s="4"/>
      <c r="T9" s="4" t="s">
        <v>12</v>
      </c>
    </row>
    <row r="10" spans="1:20" s="1" customFormat="1" ht="12">
      <c r="A10" s="4"/>
      <c r="B10" s="4"/>
      <c r="C10" s="4"/>
      <c r="D10" s="4"/>
      <c r="E10" s="4"/>
      <c r="F10" s="59">
        <v>2008</v>
      </c>
      <c r="G10" s="59"/>
      <c r="H10" s="59">
        <v>2009</v>
      </c>
      <c r="I10" s="59"/>
      <c r="J10" s="59">
        <v>2009</v>
      </c>
      <c r="K10" s="59"/>
      <c r="L10" s="59">
        <v>2009</v>
      </c>
      <c r="M10" s="59"/>
      <c r="N10" s="59">
        <v>2009</v>
      </c>
      <c r="O10" s="59"/>
      <c r="P10" s="59">
        <v>2009</v>
      </c>
      <c r="Q10" s="59"/>
      <c r="R10" s="59">
        <v>2009</v>
      </c>
      <c r="S10" s="59"/>
      <c r="T10" s="59">
        <v>2009</v>
      </c>
    </row>
    <row r="11" spans="1:20" s="1" customFormat="1" ht="12"/>
    <row r="12" spans="1:20" s="1" customFormat="1">
      <c r="A12" s="1" t="s">
        <v>48</v>
      </c>
      <c r="B12"/>
      <c r="F12" s="41" t="s">
        <v>50</v>
      </c>
      <c r="G12" s="6"/>
      <c r="H12" s="41" t="s">
        <v>50</v>
      </c>
      <c r="I12" s="6"/>
      <c r="J12" s="41" t="s">
        <v>50</v>
      </c>
      <c r="K12" s="6"/>
      <c r="L12" s="41" t="s">
        <v>50</v>
      </c>
      <c r="M12" s="6"/>
      <c r="N12" s="41" t="s">
        <v>50</v>
      </c>
      <c r="O12" s="6"/>
      <c r="P12" s="41" t="s">
        <v>50</v>
      </c>
      <c r="Q12" s="6"/>
      <c r="R12" s="41" t="s">
        <v>50</v>
      </c>
      <c r="S12" s="6"/>
      <c r="T12" s="41" t="s">
        <v>50</v>
      </c>
    </row>
    <row r="13" spans="1:20" s="1" customFormat="1">
      <c r="A13" s="1" t="s">
        <v>49</v>
      </c>
      <c r="B13"/>
      <c r="F13" s="41" t="s">
        <v>50</v>
      </c>
      <c r="G13" s="6"/>
      <c r="H13" s="41" t="s">
        <v>50</v>
      </c>
      <c r="I13" s="6"/>
      <c r="J13" s="41" t="s">
        <v>50</v>
      </c>
      <c r="K13" s="6"/>
      <c r="L13" s="41" t="s">
        <v>50</v>
      </c>
      <c r="M13" s="6"/>
      <c r="N13" s="41" t="s">
        <v>50</v>
      </c>
      <c r="O13" s="6"/>
      <c r="P13" s="41" t="s">
        <v>50</v>
      </c>
      <c r="Q13" s="6"/>
      <c r="R13" s="41" t="s">
        <v>50</v>
      </c>
      <c r="S13" s="6"/>
      <c r="T13" s="41" t="s">
        <v>50</v>
      </c>
    </row>
    <row r="14" spans="1:20" s="1" customFormat="1" ht="13.5">
      <c r="A14" s="1" t="s">
        <v>51</v>
      </c>
      <c r="B14"/>
      <c r="F14" s="41">
        <v>15</v>
      </c>
      <c r="G14" s="38"/>
      <c r="H14" s="6">
        <v>16</v>
      </c>
      <c r="I14" s="6"/>
      <c r="J14" s="41" t="s">
        <v>50</v>
      </c>
      <c r="K14" s="6"/>
      <c r="L14" s="41" t="s">
        <v>50</v>
      </c>
      <c r="M14" s="6"/>
      <c r="N14" s="41" t="s">
        <v>50</v>
      </c>
      <c r="O14" s="6"/>
      <c r="P14" s="6">
        <v>14</v>
      </c>
      <c r="Q14" s="6"/>
      <c r="R14" s="6">
        <v>2</v>
      </c>
      <c r="S14" s="6"/>
      <c r="T14" s="6">
        <f>P14+R14</f>
        <v>16</v>
      </c>
    </row>
    <row r="15" spans="1:20" s="1" customFormat="1" ht="13.5">
      <c r="A15" s="1" t="s">
        <v>34</v>
      </c>
      <c r="F15" s="41">
        <v>49280</v>
      </c>
      <c r="G15" s="38"/>
      <c r="H15" s="6">
        <f>N15+T15</f>
        <v>42872</v>
      </c>
      <c r="I15" s="6"/>
      <c r="J15" s="6">
        <v>18881</v>
      </c>
      <c r="K15" s="6"/>
      <c r="L15" s="6">
        <v>23529</v>
      </c>
      <c r="M15" s="6"/>
      <c r="N15" s="6">
        <f>J15+L15</f>
        <v>42410</v>
      </c>
      <c r="O15" s="6"/>
      <c r="P15" s="6">
        <v>162</v>
      </c>
      <c r="Q15" s="6"/>
      <c r="R15" s="6">
        <v>300</v>
      </c>
      <c r="S15" s="6"/>
      <c r="T15" s="6">
        <f t="shared" ref="T15:T47" si="0">P15+R15</f>
        <v>462</v>
      </c>
    </row>
    <row r="16" spans="1:20" s="1" customFormat="1" ht="13.5">
      <c r="A16" s="1" t="s">
        <v>108</v>
      </c>
      <c r="B16"/>
      <c r="F16" s="41">
        <v>11</v>
      </c>
      <c r="G16" s="38"/>
      <c r="H16" s="6">
        <v>2</v>
      </c>
      <c r="I16" s="6"/>
      <c r="J16" s="6">
        <v>2</v>
      </c>
      <c r="K16" s="6"/>
      <c r="L16" s="41" t="s">
        <v>50</v>
      </c>
      <c r="M16" s="6"/>
      <c r="N16" s="6">
        <v>2</v>
      </c>
      <c r="O16" s="6"/>
      <c r="P16" s="41" t="s">
        <v>50</v>
      </c>
      <c r="Q16" s="6"/>
      <c r="R16" s="41" t="s">
        <v>50</v>
      </c>
      <c r="S16" s="6"/>
      <c r="T16" s="41" t="s">
        <v>50</v>
      </c>
    </row>
    <row r="17" spans="1:22" s="1" customFormat="1">
      <c r="A17" s="1" t="s">
        <v>52</v>
      </c>
      <c r="B17"/>
      <c r="F17" s="41" t="s">
        <v>50</v>
      </c>
      <c r="G17" s="6"/>
      <c r="H17" s="41" t="s">
        <v>50</v>
      </c>
      <c r="I17" s="6"/>
      <c r="J17" s="41" t="s">
        <v>50</v>
      </c>
      <c r="K17" s="6"/>
      <c r="L17" s="41" t="s">
        <v>50</v>
      </c>
      <c r="M17" s="6"/>
      <c r="N17" s="41" t="s">
        <v>50</v>
      </c>
      <c r="O17" s="6"/>
      <c r="P17" s="41" t="s">
        <v>50</v>
      </c>
      <c r="Q17" s="6"/>
      <c r="R17" s="41" t="s">
        <v>50</v>
      </c>
      <c r="S17" s="6"/>
      <c r="T17" s="41" t="s">
        <v>50</v>
      </c>
    </row>
    <row r="18" spans="1:22" s="1" customFormat="1" ht="12">
      <c r="A18" s="1" t="s">
        <v>53</v>
      </c>
      <c r="F18" s="41">
        <v>14</v>
      </c>
      <c r="G18" s="6"/>
      <c r="H18" s="6">
        <v>10</v>
      </c>
      <c r="I18" s="6"/>
      <c r="J18" s="41" t="s">
        <v>50</v>
      </c>
      <c r="K18" s="6"/>
      <c r="L18" s="41" t="s">
        <v>50</v>
      </c>
      <c r="M18" s="6"/>
      <c r="N18" s="41" t="s">
        <v>50</v>
      </c>
      <c r="O18" s="6"/>
      <c r="P18" s="6">
        <v>5</v>
      </c>
      <c r="Q18" s="6"/>
      <c r="R18" s="6">
        <v>5</v>
      </c>
      <c r="S18" s="6"/>
      <c r="T18" s="6">
        <f t="shared" si="0"/>
        <v>10</v>
      </c>
    </row>
    <row r="19" spans="1:22" s="1" customFormat="1">
      <c r="A19" s="1" t="s">
        <v>54</v>
      </c>
      <c r="B19"/>
      <c r="F19" s="41" t="s">
        <v>50</v>
      </c>
      <c r="G19" s="6"/>
      <c r="H19" s="41" t="s">
        <v>50</v>
      </c>
      <c r="I19" s="6"/>
      <c r="J19" s="41" t="s">
        <v>50</v>
      </c>
      <c r="K19" s="6"/>
      <c r="L19" s="41" t="s">
        <v>50</v>
      </c>
      <c r="M19" s="6"/>
      <c r="N19" s="41" t="s">
        <v>50</v>
      </c>
      <c r="O19" s="6"/>
      <c r="P19" s="41" t="s">
        <v>50</v>
      </c>
      <c r="Q19" s="6"/>
      <c r="R19" s="41" t="s">
        <v>50</v>
      </c>
      <c r="S19" s="6"/>
      <c r="T19" s="41" t="s">
        <v>50</v>
      </c>
    </row>
    <row r="20" spans="1:22" s="1" customFormat="1" ht="13.5">
      <c r="A20" s="1" t="s">
        <v>35</v>
      </c>
      <c r="F20" s="41">
        <v>1329</v>
      </c>
      <c r="G20" s="38"/>
      <c r="H20" s="6">
        <f>N20+T20</f>
        <v>1314</v>
      </c>
      <c r="I20" s="6"/>
      <c r="J20" s="6">
        <v>541</v>
      </c>
      <c r="K20" s="6"/>
      <c r="L20" s="6">
        <v>698</v>
      </c>
      <c r="M20" s="6"/>
      <c r="N20" s="6">
        <f>J20+L20</f>
        <v>1239</v>
      </c>
      <c r="O20" s="6"/>
      <c r="P20" s="6">
        <v>66</v>
      </c>
      <c r="Q20" s="6"/>
      <c r="R20" s="6">
        <v>9</v>
      </c>
      <c r="S20" s="6"/>
      <c r="T20" s="6">
        <f t="shared" si="0"/>
        <v>75</v>
      </c>
    </row>
    <row r="21" spans="1:22" s="1" customFormat="1" ht="12">
      <c r="A21" s="1" t="s">
        <v>36</v>
      </c>
      <c r="F21" s="41">
        <v>2</v>
      </c>
      <c r="G21" s="6"/>
      <c r="H21" s="6">
        <v>16</v>
      </c>
      <c r="I21" s="6"/>
      <c r="J21" s="6">
        <v>8</v>
      </c>
      <c r="K21" s="6"/>
      <c r="L21" s="6">
        <v>8</v>
      </c>
      <c r="M21" s="6"/>
      <c r="N21" s="6">
        <f>J21+L21</f>
        <v>16</v>
      </c>
      <c r="O21" s="6"/>
      <c r="P21" s="41" t="s">
        <v>50</v>
      </c>
      <c r="Q21" s="6"/>
      <c r="R21" s="41" t="s">
        <v>50</v>
      </c>
      <c r="S21" s="6"/>
      <c r="T21" s="41" t="s">
        <v>50</v>
      </c>
      <c r="U21" s="36"/>
      <c r="V21" s="36"/>
    </row>
    <row r="22" spans="1:22" s="1" customFormat="1" ht="13.5">
      <c r="A22" s="1" t="s">
        <v>37</v>
      </c>
      <c r="F22" s="41">
        <v>25</v>
      </c>
      <c r="G22" s="38"/>
      <c r="H22" s="6">
        <v>16</v>
      </c>
      <c r="I22" s="6"/>
      <c r="J22" s="41" t="s">
        <v>50</v>
      </c>
      <c r="K22" s="6"/>
      <c r="L22" s="41" t="s">
        <v>50</v>
      </c>
      <c r="M22" s="6"/>
      <c r="N22" s="41" t="s">
        <v>50</v>
      </c>
      <c r="O22" s="6"/>
      <c r="P22" s="6">
        <v>5</v>
      </c>
      <c r="Q22" s="6"/>
      <c r="R22" s="6">
        <v>11</v>
      </c>
      <c r="S22" s="6"/>
      <c r="T22" s="6">
        <f t="shared" si="0"/>
        <v>16</v>
      </c>
    </row>
    <row r="23" spans="1:22" s="1" customFormat="1" ht="13.5">
      <c r="A23" s="1" t="s">
        <v>38</v>
      </c>
      <c r="F23" s="41">
        <v>103</v>
      </c>
      <c r="G23" s="38"/>
      <c r="H23" s="6">
        <v>64</v>
      </c>
      <c r="I23" s="6"/>
      <c r="J23" s="41" t="s">
        <v>50</v>
      </c>
      <c r="K23" s="6"/>
      <c r="L23" s="41" t="s">
        <v>50</v>
      </c>
      <c r="M23" s="6"/>
      <c r="N23" s="41" t="s">
        <v>50</v>
      </c>
      <c r="O23" s="6"/>
      <c r="P23" s="6">
        <v>47</v>
      </c>
      <c r="Q23" s="6"/>
      <c r="R23" s="6">
        <v>17</v>
      </c>
      <c r="S23" s="6"/>
      <c r="T23" s="6">
        <f t="shared" si="0"/>
        <v>64</v>
      </c>
    </row>
    <row r="24" spans="1:22" s="1" customFormat="1" ht="13.5">
      <c r="A24" s="1" t="s">
        <v>133</v>
      </c>
      <c r="B24"/>
      <c r="F24" s="41">
        <v>1</v>
      </c>
      <c r="G24" s="38"/>
      <c r="H24" s="41" t="s">
        <v>50</v>
      </c>
      <c r="I24" s="6"/>
      <c r="J24" s="41" t="s">
        <v>50</v>
      </c>
      <c r="K24" s="6"/>
      <c r="L24" s="41" t="s">
        <v>50</v>
      </c>
      <c r="M24" s="6"/>
      <c r="N24" s="41" t="s">
        <v>50</v>
      </c>
      <c r="O24" s="6"/>
      <c r="P24" s="41" t="s">
        <v>50</v>
      </c>
      <c r="Q24" s="6"/>
      <c r="R24" s="41" t="s">
        <v>50</v>
      </c>
      <c r="S24" s="6"/>
      <c r="T24" s="41" t="s">
        <v>50</v>
      </c>
      <c r="U24" s="36"/>
      <c r="V24" s="36"/>
    </row>
    <row r="25" spans="1:22" s="1" customFormat="1" ht="13.5">
      <c r="A25" s="1" t="s">
        <v>55</v>
      </c>
      <c r="B25"/>
      <c r="F25" s="41">
        <v>20</v>
      </c>
      <c r="G25" s="38"/>
      <c r="H25" s="6">
        <v>3</v>
      </c>
      <c r="I25" s="6"/>
      <c r="J25" s="41" t="s">
        <v>50</v>
      </c>
      <c r="K25" s="6"/>
      <c r="L25" s="41" t="s">
        <v>50</v>
      </c>
      <c r="M25" s="6"/>
      <c r="N25" s="41" t="s">
        <v>50</v>
      </c>
      <c r="O25" s="6"/>
      <c r="P25" s="6">
        <v>2</v>
      </c>
      <c r="Q25" s="6"/>
      <c r="R25" s="6">
        <v>1</v>
      </c>
      <c r="S25" s="6"/>
      <c r="T25" s="6">
        <f t="shared" si="0"/>
        <v>3</v>
      </c>
    </row>
    <row r="26" spans="1:22" s="1" customFormat="1" ht="13.5">
      <c r="A26" s="1" t="s">
        <v>134</v>
      </c>
      <c r="B26"/>
      <c r="F26" s="41">
        <v>7</v>
      </c>
      <c r="G26" s="38"/>
      <c r="H26" s="41" t="s">
        <v>50</v>
      </c>
      <c r="I26" s="6"/>
      <c r="J26" s="41" t="s">
        <v>50</v>
      </c>
      <c r="K26" s="6"/>
      <c r="L26" s="41" t="s">
        <v>50</v>
      </c>
      <c r="M26" s="6"/>
      <c r="N26" s="41" t="s">
        <v>50</v>
      </c>
      <c r="O26" s="6"/>
      <c r="P26" s="41" t="s">
        <v>50</v>
      </c>
      <c r="Q26" s="6"/>
      <c r="R26" s="41" t="s">
        <v>50</v>
      </c>
      <c r="S26" s="6"/>
      <c r="T26" s="41" t="s">
        <v>50</v>
      </c>
    </row>
    <row r="27" spans="1:22" s="1" customFormat="1" ht="13.5">
      <c r="A27" s="1" t="s">
        <v>135</v>
      </c>
      <c r="F27" s="41">
        <v>368</v>
      </c>
      <c r="G27" s="38"/>
      <c r="H27" s="6">
        <f>N27+T27</f>
        <v>1093</v>
      </c>
      <c r="I27" s="6"/>
      <c r="J27" s="6">
        <v>8</v>
      </c>
      <c r="K27" s="6"/>
      <c r="L27" s="6">
        <v>864</v>
      </c>
      <c r="M27" s="6"/>
      <c r="N27" s="6">
        <f>J27+L27</f>
        <v>872</v>
      </c>
      <c r="O27" s="6"/>
      <c r="P27" s="6">
        <v>186</v>
      </c>
      <c r="Q27" s="6"/>
      <c r="R27" s="6">
        <v>35</v>
      </c>
      <c r="S27" s="6"/>
      <c r="T27" s="6">
        <f t="shared" si="0"/>
        <v>221</v>
      </c>
    </row>
    <row r="28" spans="1:22" s="1" customFormat="1" ht="13.5">
      <c r="A28" s="1" t="s">
        <v>56</v>
      </c>
      <c r="B28"/>
      <c r="F28" s="41">
        <v>7</v>
      </c>
      <c r="G28" s="38"/>
      <c r="H28" s="6">
        <v>6</v>
      </c>
      <c r="I28" s="6"/>
      <c r="J28" s="41" t="s">
        <v>50</v>
      </c>
      <c r="K28" s="6"/>
      <c r="L28" s="41" t="s">
        <v>50</v>
      </c>
      <c r="M28" s="6"/>
      <c r="N28" s="41" t="s">
        <v>50</v>
      </c>
      <c r="O28" s="6"/>
      <c r="P28" s="6">
        <v>5</v>
      </c>
      <c r="Q28" s="6"/>
      <c r="R28" s="6">
        <v>1</v>
      </c>
      <c r="S28" s="6"/>
      <c r="T28" s="6">
        <f t="shared" si="0"/>
        <v>6</v>
      </c>
    </row>
    <row r="29" spans="1:22" s="1" customFormat="1" ht="13.5">
      <c r="A29" s="1" t="s">
        <v>146</v>
      </c>
      <c r="F29" s="41">
        <v>29304</v>
      </c>
      <c r="G29" s="38"/>
      <c r="H29" s="6">
        <f>N29+T29</f>
        <v>24801</v>
      </c>
      <c r="I29" s="6"/>
      <c r="J29" s="6">
        <v>12223</v>
      </c>
      <c r="K29" s="6"/>
      <c r="L29" s="6">
        <v>12439</v>
      </c>
      <c r="M29" s="6"/>
      <c r="N29" s="6">
        <f>J29+L29</f>
        <v>24662</v>
      </c>
      <c r="O29" s="6"/>
      <c r="P29" s="6">
        <v>22</v>
      </c>
      <c r="Q29" s="6"/>
      <c r="R29" s="6">
        <v>117</v>
      </c>
      <c r="S29" s="6"/>
      <c r="T29" s="6">
        <f t="shared" si="0"/>
        <v>139</v>
      </c>
    </row>
    <row r="30" spans="1:22" s="1" customFormat="1" ht="13.5">
      <c r="A30" s="1" t="s">
        <v>137</v>
      </c>
      <c r="B30"/>
      <c r="F30" s="41">
        <v>3</v>
      </c>
      <c r="G30" s="38"/>
      <c r="H30" s="6">
        <v>1</v>
      </c>
      <c r="I30" s="6"/>
      <c r="J30" s="41" t="s">
        <v>50</v>
      </c>
      <c r="K30" s="6"/>
      <c r="L30" s="41" t="s">
        <v>50</v>
      </c>
      <c r="M30" s="6"/>
      <c r="N30" s="41" t="s">
        <v>50</v>
      </c>
      <c r="O30" s="6"/>
      <c r="P30" s="6">
        <v>1</v>
      </c>
      <c r="Q30" s="6"/>
      <c r="R30" s="41" t="s">
        <v>50</v>
      </c>
      <c r="S30" s="6"/>
      <c r="T30" s="6">
        <v>1</v>
      </c>
    </row>
    <row r="31" spans="1:22" s="1" customFormat="1" ht="12">
      <c r="A31" s="1" t="s">
        <v>138</v>
      </c>
      <c r="F31" s="40">
        <v>554</v>
      </c>
      <c r="G31" s="2"/>
      <c r="H31" s="6">
        <v>212</v>
      </c>
      <c r="I31" s="6"/>
      <c r="J31" s="6">
        <v>206</v>
      </c>
      <c r="K31" s="6"/>
      <c r="L31" s="6">
        <v>6</v>
      </c>
      <c r="M31" s="6"/>
      <c r="N31" s="6">
        <f>J31+L31</f>
        <v>212</v>
      </c>
      <c r="O31" s="6"/>
      <c r="P31" s="41" t="s">
        <v>50</v>
      </c>
      <c r="Q31" s="6"/>
      <c r="R31" s="41" t="s">
        <v>50</v>
      </c>
      <c r="S31" s="6"/>
      <c r="T31" s="41" t="s">
        <v>50</v>
      </c>
    </row>
    <row r="32" spans="1:22" s="1" customFormat="1" ht="13.5">
      <c r="A32" s="1" t="s">
        <v>57</v>
      </c>
      <c r="B32"/>
      <c r="F32" s="41">
        <v>7</v>
      </c>
      <c r="G32" s="38"/>
      <c r="H32" s="6">
        <v>8</v>
      </c>
      <c r="I32" s="2"/>
      <c r="J32" s="41" t="s">
        <v>50</v>
      </c>
      <c r="K32" s="6"/>
      <c r="L32" s="41" t="s">
        <v>50</v>
      </c>
      <c r="M32" s="6"/>
      <c r="N32" s="41" t="s">
        <v>50</v>
      </c>
      <c r="O32" s="6"/>
      <c r="P32" s="6">
        <v>5</v>
      </c>
      <c r="Q32" s="6"/>
      <c r="R32" s="6">
        <v>3</v>
      </c>
      <c r="S32" s="6"/>
      <c r="T32" s="6">
        <f t="shared" si="0"/>
        <v>8</v>
      </c>
    </row>
    <row r="33" spans="1:20" s="1" customFormat="1">
      <c r="A33" s="1" t="s">
        <v>58</v>
      </c>
      <c r="B33"/>
      <c r="F33" s="41" t="s">
        <v>50</v>
      </c>
      <c r="G33" s="6"/>
      <c r="H33" s="41" t="s">
        <v>50</v>
      </c>
      <c r="I33" s="6"/>
      <c r="J33" s="41" t="s">
        <v>50</v>
      </c>
      <c r="K33" s="6"/>
      <c r="L33" s="41" t="s">
        <v>50</v>
      </c>
      <c r="M33" s="6"/>
      <c r="N33" s="41" t="s">
        <v>50</v>
      </c>
      <c r="O33" s="6"/>
      <c r="P33" s="41" t="s">
        <v>50</v>
      </c>
      <c r="Q33" s="6"/>
      <c r="R33" s="41" t="s">
        <v>50</v>
      </c>
      <c r="S33" s="6"/>
      <c r="T33" s="41" t="s">
        <v>50</v>
      </c>
    </row>
    <row r="34" spans="1:20" s="1" customFormat="1" ht="13.5">
      <c r="A34" s="1" t="s">
        <v>44</v>
      </c>
      <c r="F34" s="40">
        <v>28</v>
      </c>
      <c r="G34" s="38"/>
      <c r="H34" s="6">
        <v>17</v>
      </c>
      <c r="I34" s="2"/>
      <c r="J34" s="41" t="s">
        <v>50</v>
      </c>
      <c r="K34" s="6"/>
      <c r="L34" s="41" t="s">
        <v>50</v>
      </c>
      <c r="M34" s="6"/>
      <c r="N34" s="41" t="s">
        <v>50</v>
      </c>
      <c r="O34" s="2"/>
      <c r="P34" s="2">
        <v>9</v>
      </c>
      <c r="Q34" s="2"/>
      <c r="R34" s="2">
        <v>8</v>
      </c>
      <c r="S34" s="2"/>
      <c r="T34" s="6">
        <f t="shared" si="0"/>
        <v>17</v>
      </c>
    </row>
    <row r="35" spans="1:20" s="1" customFormat="1" ht="13.5">
      <c r="A35" s="1" t="s">
        <v>39</v>
      </c>
      <c r="F35" s="40">
        <v>136</v>
      </c>
      <c r="G35" s="38"/>
      <c r="H35" s="6">
        <v>113</v>
      </c>
      <c r="I35" s="2"/>
      <c r="J35" s="41" t="s">
        <v>50</v>
      </c>
      <c r="K35" s="6"/>
      <c r="L35" s="41" t="s">
        <v>50</v>
      </c>
      <c r="M35" s="6"/>
      <c r="N35" s="41" t="s">
        <v>50</v>
      </c>
      <c r="O35" s="2"/>
      <c r="P35" s="2">
        <v>81</v>
      </c>
      <c r="Q35" s="2"/>
      <c r="R35" s="6">
        <v>32</v>
      </c>
      <c r="S35" s="2"/>
      <c r="T35" s="6">
        <f t="shared" si="0"/>
        <v>113</v>
      </c>
    </row>
    <row r="36" spans="1:20" s="1" customFormat="1" ht="13.5">
      <c r="A36" s="39" t="s">
        <v>139</v>
      </c>
      <c r="B36" s="39"/>
      <c r="C36" s="39"/>
      <c r="D36" s="39"/>
      <c r="E36" s="39"/>
      <c r="F36" s="40">
        <v>99051</v>
      </c>
      <c r="G36" s="38"/>
      <c r="H36" s="6">
        <f>N36+T36</f>
        <v>64073</v>
      </c>
      <c r="I36" s="40"/>
      <c r="J36" s="40">
        <v>30563</v>
      </c>
      <c r="K36" s="40"/>
      <c r="L36" s="40">
        <v>32034</v>
      </c>
      <c r="M36" s="40"/>
      <c r="N36" s="6">
        <f>J36+L36</f>
        <v>62597</v>
      </c>
      <c r="O36" s="40"/>
      <c r="P36" s="40">
        <v>648</v>
      </c>
      <c r="Q36" s="40"/>
      <c r="R36" s="40">
        <v>828</v>
      </c>
      <c r="S36" s="40"/>
      <c r="T36" s="6">
        <f t="shared" si="0"/>
        <v>1476</v>
      </c>
    </row>
    <row r="37" spans="1:20" s="1" customFormat="1" ht="13.5">
      <c r="A37" s="1" t="s">
        <v>140</v>
      </c>
      <c r="F37" s="41">
        <v>312</v>
      </c>
      <c r="G37" s="38"/>
      <c r="H37" s="6">
        <f>N37+T37</f>
        <v>219</v>
      </c>
      <c r="I37" s="6"/>
      <c r="J37" s="6">
        <v>18</v>
      </c>
      <c r="K37" s="6"/>
      <c r="L37" s="41" t="s">
        <v>50</v>
      </c>
      <c r="M37" s="6"/>
      <c r="N37" s="6">
        <v>18</v>
      </c>
      <c r="O37" s="6"/>
      <c r="P37" s="6">
        <v>120</v>
      </c>
      <c r="Q37" s="6"/>
      <c r="R37" s="6">
        <v>81</v>
      </c>
      <c r="S37" s="6"/>
      <c r="T37" s="6">
        <f t="shared" si="0"/>
        <v>201</v>
      </c>
    </row>
    <row r="38" spans="1:20" s="1" customFormat="1">
      <c r="A38" s="1" t="s">
        <v>141</v>
      </c>
      <c r="B38"/>
      <c r="F38" s="40">
        <v>417</v>
      </c>
      <c r="G38" s="2"/>
      <c r="H38" s="6">
        <v>4</v>
      </c>
      <c r="I38" s="2"/>
      <c r="J38" s="2">
        <v>2</v>
      </c>
      <c r="K38" s="2"/>
      <c r="L38" s="2">
        <v>2</v>
      </c>
      <c r="M38" s="2"/>
      <c r="N38" s="6">
        <f>J38+L38</f>
        <v>4</v>
      </c>
      <c r="O38" s="2"/>
      <c r="P38" s="41" t="s">
        <v>50</v>
      </c>
      <c r="Q38" s="2"/>
      <c r="R38" s="41" t="s">
        <v>50</v>
      </c>
      <c r="S38" s="2"/>
      <c r="T38" s="41" t="s">
        <v>50</v>
      </c>
    </row>
    <row r="39" spans="1:20" s="1" customFormat="1">
      <c r="A39" s="1" t="s">
        <v>142</v>
      </c>
      <c r="B39"/>
      <c r="F39" s="40">
        <v>1706</v>
      </c>
      <c r="G39" s="2"/>
      <c r="H39" s="6">
        <f>N39+T39</f>
        <v>4102</v>
      </c>
      <c r="I39" s="2"/>
      <c r="J39" s="2">
        <v>2044</v>
      </c>
      <c r="K39" s="2"/>
      <c r="L39" s="2">
        <v>1947</v>
      </c>
      <c r="M39" s="2"/>
      <c r="N39" s="6">
        <f>J39+L39</f>
        <v>3991</v>
      </c>
      <c r="O39" s="2"/>
      <c r="P39" s="6">
        <v>18</v>
      </c>
      <c r="Q39" s="6"/>
      <c r="R39" s="6">
        <v>93</v>
      </c>
      <c r="S39" s="6"/>
      <c r="T39" s="6">
        <f t="shared" si="0"/>
        <v>111</v>
      </c>
    </row>
    <row r="40" spans="1:20" s="1" customFormat="1">
      <c r="A40" s="1" t="s">
        <v>59</v>
      </c>
      <c r="B40"/>
      <c r="F40" s="41">
        <v>4</v>
      </c>
      <c r="G40" s="2"/>
      <c r="H40" s="6">
        <v>4</v>
      </c>
      <c r="I40" s="2"/>
      <c r="J40" s="41" t="s">
        <v>50</v>
      </c>
      <c r="K40" s="6"/>
      <c r="L40" s="41" t="s">
        <v>50</v>
      </c>
      <c r="M40" s="6"/>
      <c r="N40" s="41" t="s">
        <v>50</v>
      </c>
      <c r="O40" s="6"/>
      <c r="P40" s="6">
        <v>4</v>
      </c>
      <c r="Q40" s="6"/>
      <c r="R40" s="41" t="s">
        <v>50</v>
      </c>
      <c r="S40" s="6"/>
      <c r="T40" s="6">
        <v>4</v>
      </c>
    </row>
    <row r="41" spans="1:20" s="1" customFormat="1" ht="13.5">
      <c r="A41" s="1" t="s">
        <v>40</v>
      </c>
      <c r="F41" s="40">
        <v>173</v>
      </c>
      <c r="G41" s="38"/>
      <c r="H41" s="6">
        <v>121</v>
      </c>
      <c r="I41" s="2"/>
      <c r="J41" s="41" t="s">
        <v>50</v>
      </c>
      <c r="K41" s="2"/>
      <c r="L41" s="41" t="s">
        <v>50</v>
      </c>
      <c r="M41" s="2"/>
      <c r="N41" s="41" t="s">
        <v>50</v>
      </c>
      <c r="O41" s="2"/>
      <c r="P41" s="2">
        <v>92</v>
      </c>
      <c r="Q41" s="2"/>
      <c r="R41" s="2">
        <v>29</v>
      </c>
      <c r="S41" s="2"/>
      <c r="T41" s="6">
        <f t="shared" si="0"/>
        <v>121</v>
      </c>
    </row>
    <row r="42" spans="1:20" s="1" customFormat="1">
      <c r="A42" s="1" t="s">
        <v>60</v>
      </c>
      <c r="B42"/>
      <c r="F42" s="41" t="s">
        <v>50</v>
      </c>
      <c r="G42" s="2"/>
      <c r="H42" s="41" t="s">
        <v>50</v>
      </c>
      <c r="I42" s="6"/>
      <c r="J42" s="41" t="s">
        <v>50</v>
      </c>
      <c r="K42" s="2"/>
      <c r="L42" s="41" t="s">
        <v>50</v>
      </c>
      <c r="M42" s="6"/>
      <c r="N42" s="41" t="s">
        <v>50</v>
      </c>
      <c r="O42" s="6"/>
      <c r="P42" s="41" t="s">
        <v>50</v>
      </c>
      <c r="Q42" s="2"/>
      <c r="R42" s="41" t="s">
        <v>50</v>
      </c>
      <c r="S42" s="6"/>
      <c r="T42" s="41" t="s">
        <v>50</v>
      </c>
    </row>
    <row r="43" spans="1:20" s="1" customFormat="1">
      <c r="A43" s="1" t="s">
        <v>61</v>
      </c>
      <c r="B43"/>
      <c r="F43" s="41" t="s">
        <v>50</v>
      </c>
      <c r="G43" s="2"/>
      <c r="H43" s="41" t="s">
        <v>50</v>
      </c>
      <c r="I43" s="6"/>
      <c r="J43" s="41" t="s">
        <v>50</v>
      </c>
      <c r="K43" s="2"/>
      <c r="L43" s="41" t="s">
        <v>50</v>
      </c>
      <c r="M43" s="6"/>
      <c r="N43" s="41" t="s">
        <v>50</v>
      </c>
      <c r="O43" s="6"/>
      <c r="P43" s="41" t="s">
        <v>50</v>
      </c>
      <c r="Q43" s="2"/>
      <c r="R43" s="41" t="s">
        <v>50</v>
      </c>
      <c r="S43" s="6"/>
      <c r="T43" s="41" t="s">
        <v>50</v>
      </c>
    </row>
    <row r="44" spans="1:20" s="1" customFormat="1">
      <c r="A44" s="1" t="s">
        <v>62</v>
      </c>
      <c r="B44"/>
      <c r="F44" s="40">
        <v>4</v>
      </c>
      <c r="G44" s="9"/>
      <c r="H44" s="41" t="s">
        <v>50</v>
      </c>
      <c r="I44" s="9"/>
      <c r="J44" s="41" t="s">
        <v>50</v>
      </c>
      <c r="K44" s="6"/>
      <c r="L44" s="41" t="s">
        <v>50</v>
      </c>
      <c r="M44" s="6"/>
      <c r="N44" s="41" t="s">
        <v>50</v>
      </c>
      <c r="O44" s="9"/>
      <c r="P44" s="41" t="s">
        <v>50</v>
      </c>
      <c r="Q44" s="2"/>
      <c r="R44" s="41" t="s">
        <v>50</v>
      </c>
      <c r="S44" s="2"/>
      <c r="T44" s="41" t="s">
        <v>50</v>
      </c>
    </row>
    <row r="45" spans="1:20" s="1" customFormat="1" ht="13.5">
      <c r="A45" s="1" t="s">
        <v>41</v>
      </c>
      <c r="F45" s="40">
        <v>192</v>
      </c>
      <c r="G45" s="38"/>
      <c r="H45" s="6">
        <v>136</v>
      </c>
      <c r="I45" s="2"/>
      <c r="J45" s="41" t="s">
        <v>50</v>
      </c>
      <c r="K45" s="6"/>
      <c r="L45" s="41" t="s">
        <v>50</v>
      </c>
      <c r="M45" s="6"/>
      <c r="N45" s="41" t="s">
        <v>50</v>
      </c>
      <c r="O45" s="2"/>
      <c r="P45" s="2">
        <v>87</v>
      </c>
      <c r="Q45" s="2"/>
      <c r="R45" s="2">
        <v>49</v>
      </c>
      <c r="S45" s="2"/>
      <c r="T45" s="6">
        <f t="shared" si="0"/>
        <v>136</v>
      </c>
    </row>
    <row r="46" spans="1:20" s="1" customFormat="1" ht="13.5">
      <c r="A46" s="1" t="s">
        <v>63</v>
      </c>
      <c r="B46"/>
      <c r="F46" s="41">
        <v>1</v>
      </c>
      <c r="G46" s="38"/>
      <c r="H46" s="6" t="s">
        <v>50</v>
      </c>
      <c r="I46" s="6"/>
      <c r="J46" s="41" t="s">
        <v>50</v>
      </c>
      <c r="K46" s="2"/>
      <c r="L46" s="41" t="s">
        <v>50</v>
      </c>
      <c r="M46" s="6"/>
      <c r="N46" s="41" t="s">
        <v>50</v>
      </c>
      <c r="O46" s="6"/>
      <c r="P46" s="41" t="s">
        <v>50</v>
      </c>
      <c r="Q46" s="2"/>
      <c r="R46" s="41" t="s">
        <v>50</v>
      </c>
      <c r="S46" s="6"/>
      <c r="T46" s="41" t="s">
        <v>50</v>
      </c>
    </row>
    <row r="47" spans="1:20" s="1" customFormat="1" ht="13.5">
      <c r="A47" s="1" t="s">
        <v>42</v>
      </c>
      <c r="F47" s="40">
        <v>110</v>
      </c>
      <c r="G47" s="38"/>
      <c r="H47" s="6">
        <v>81</v>
      </c>
      <c r="I47" s="2"/>
      <c r="J47" s="41" t="s">
        <v>50</v>
      </c>
      <c r="K47" s="6"/>
      <c r="L47" s="41" t="s">
        <v>50</v>
      </c>
      <c r="M47" s="6"/>
      <c r="N47" s="41" t="s">
        <v>50</v>
      </c>
      <c r="O47" s="6"/>
      <c r="P47" s="6">
        <v>55</v>
      </c>
      <c r="Q47" s="2"/>
      <c r="R47" s="6">
        <v>26</v>
      </c>
      <c r="S47" s="2"/>
      <c r="T47" s="6">
        <f t="shared" si="0"/>
        <v>81</v>
      </c>
    </row>
    <row r="48" spans="1:20" s="1" customFormat="1" ht="12">
      <c r="F48" s="39"/>
    </row>
    <row r="49" spans="1:22" s="1" customFormat="1" ht="13.5">
      <c r="A49" s="1" t="s">
        <v>64</v>
      </c>
      <c r="F49" s="40">
        <v>49</v>
      </c>
      <c r="G49" s="38"/>
      <c r="H49" s="2">
        <v>10</v>
      </c>
      <c r="J49" s="41" t="s">
        <v>50</v>
      </c>
      <c r="K49" s="6"/>
      <c r="L49" s="41" t="s">
        <v>50</v>
      </c>
      <c r="M49" s="6"/>
      <c r="N49" s="41" t="s">
        <v>50</v>
      </c>
      <c r="P49" s="1">
        <v>1</v>
      </c>
      <c r="R49" s="1">
        <v>9</v>
      </c>
      <c r="T49" s="1">
        <f>P49+R49</f>
        <v>10</v>
      </c>
    </row>
    <row r="50" spans="1:22" s="1" customFormat="1" ht="12">
      <c r="A50" s="1" t="s">
        <v>144</v>
      </c>
      <c r="F50" s="32">
        <v>103</v>
      </c>
      <c r="G50" s="9"/>
      <c r="H50" s="2">
        <v>76</v>
      </c>
      <c r="I50" s="9"/>
      <c r="J50" s="41" t="s">
        <v>50</v>
      </c>
      <c r="K50" s="14"/>
      <c r="L50" s="41" t="s">
        <v>50</v>
      </c>
      <c r="M50" s="14"/>
      <c r="N50" s="41" t="s">
        <v>50</v>
      </c>
      <c r="O50" s="9"/>
      <c r="P50" s="9">
        <v>69</v>
      </c>
      <c r="Q50" s="9"/>
      <c r="R50" s="9">
        <v>7</v>
      </c>
      <c r="S50" s="9"/>
      <c r="T50" s="1">
        <f>P50+R50</f>
        <v>76</v>
      </c>
    </row>
    <row r="51" spans="1:22" s="1" customFormat="1" ht="13.5">
      <c r="A51" s="1" t="s">
        <v>145</v>
      </c>
      <c r="F51" s="40">
        <v>22</v>
      </c>
      <c r="G51" s="38"/>
      <c r="H51" s="2">
        <v>14</v>
      </c>
      <c r="I51" s="2"/>
      <c r="J51" s="41" t="s">
        <v>50</v>
      </c>
      <c r="K51" s="6"/>
      <c r="L51" s="41" t="s">
        <v>50</v>
      </c>
      <c r="M51" s="6"/>
      <c r="N51" s="41" t="s">
        <v>50</v>
      </c>
      <c r="O51" s="2"/>
      <c r="P51" s="2">
        <v>3</v>
      </c>
      <c r="Q51" s="2"/>
      <c r="R51" s="2">
        <v>11</v>
      </c>
      <c r="S51" s="2"/>
      <c r="T51" s="1">
        <f>P51+R51</f>
        <v>14</v>
      </c>
    </row>
    <row r="52" spans="1:22" s="3" customFormat="1">
      <c r="A52" s="1" t="s">
        <v>65</v>
      </c>
      <c r="B52" s="1"/>
      <c r="C52" s="1"/>
      <c r="D52" s="1"/>
      <c r="E52" s="1"/>
      <c r="F52" s="40">
        <v>6005</v>
      </c>
      <c r="G52" s="2"/>
      <c r="H52" s="2">
        <v>3413</v>
      </c>
      <c r="I52" s="2"/>
      <c r="J52" s="2">
        <v>1391</v>
      </c>
      <c r="K52" s="2"/>
      <c r="L52" s="2">
        <v>2022</v>
      </c>
      <c r="M52" s="2"/>
      <c r="N52" s="6">
        <f>J52+L52</f>
        <v>3413</v>
      </c>
      <c r="O52" s="2"/>
      <c r="P52" s="41" t="s">
        <v>50</v>
      </c>
      <c r="Q52" s="2"/>
      <c r="R52" s="41" t="s">
        <v>50</v>
      </c>
      <c r="S52" s="2"/>
      <c r="T52" s="41" t="s">
        <v>50</v>
      </c>
    </row>
    <row r="53" spans="1:22" s="1" customFormat="1" ht="13.5">
      <c r="A53" s="11" t="s">
        <v>43</v>
      </c>
      <c r="B53" s="25"/>
      <c r="C53" s="11"/>
      <c r="D53" s="11"/>
      <c r="E53" s="11"/>
      <c r="F53" s="26">
        <v>49</v>
      </c>
      <c r="G53" s="61"/>
      <c r="H53" s="7">
        <v>1</v>
      </c>
      <c r="I53" s="7"/>
      <c r="J53" s="46" t="s">
        <v>50</v>
      </c>
      <c r="K53" s="21"/>
      <c r="L53" s="46" t="s">
        <v>50</v>
      </c>
      <c r="M53" s="21"/>
      <c r="N53" s="46" t="s">
        <v>50</v>
      </c>
      <c r="O53" s="7"/>
      <c r="P53" s="7">
        <v>1</v>
      </c>
      <c r="Q53" s="7"/>
      <c r="R53" s="46" t="s">
        <v>50</v>
      </c>
      <c r="S53" s="7"/>
      <c r="T53" s="4">
        <v>1</v>
      </c>
    </row>
    <row r="54" spans="1:22" s="3" customFormat="1">
      <c r="A54" s="4" t="s">
        <v>45</v>
      </c>
      <c r="B54" s="4"/>
      <c r="C54" s="4"/>
      <c r="D54" s="4"/>
      <c r="E54" s="4"/>
      <c r="F54" s="28"/>
      <c r="G54" s="4"/>
      <c r="H54" s="28"/>
      <c r="I54" s="4"/>
      <c r="J54" s="7">
        <f>SUM(J12:J47)+SUM(J49:J53)</f>
        <v>65887</v>
      </c>
      <c r="K54" s="7"/>
      <c r="L54" s="7">
        <f>SUM(L12:L47)+SUM(L49:L53)</f>
        <v>73549</v>
      </c>
      <c r="M54" s="7"/>
      <c r="N54" s="7">
        <f>SUM(N12:N47)+SUM(N49:N53)</f>
        <v>139436</v>
      </c>
      <c r="O54" s="7"/>
      <c r="P54" s="7">
        <f>SUM(P12:P47)+SUM(P49:P53)</f>
        <v>1708</v>
      </c>
      <c r="Q54" s="7"/>
      <c r="R54" s="7">
        <f>SUM(R12:R47)+SUM(R49:R53)</f>
        <v>1674</v>
      </c>
      <c r="S54" s="7"/>
      <c r="T54" s="28"/>
    </row>
    <row r="55" spans="1:22" s="3" customFormat="1" ht="6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19"/>
      <c r="S55" s="19"/>
      <c r="T55" s="19"/>
    </row>
    <row r="56" spans="1:22" s="3" customFormat="1" ht="13.5">
      <c r="A56" s="5" t="s">
        <v>95</v>
      </c>
      <c r="F56" s="8"/>
      <c r="H56" s="8"/>
      <c r="J56" s="8"/>
      <c r="L56" s="8"/>
      <c r="N56" s="8"/>
      <c r="P56" s="8"/>
      <c r="R56" s="8"/>
      <c r="T56" s="8"/>
    </row>
    <row r="57" spans="1:22">
      <c r="A57" s="1" t="s">
        <v>96</v>
      </c>
      <c r="B57" s="3"/>
      <c r="C57" s="3"/>
      <c r="D57" s="3"/>
      <c r="E57" s="3"/>
      <c r="F57" s="9"/>
      <c r="G57" s="3"/>
      <c r="H57" s="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9"/>
    </row>
    <row r="58" spans="1:22" ht="13.5">
      <c r="A58" s="13">
        <v>2</v>
      </c>
      <c r="B58" s="3" t="s">
        <v>119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B59" s="3" t="s">
        <v>113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B60" s="3" t="s">
        <v>114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3.5">
      <c r="A61" s="5"/>
      <c r="B61" s="1"/>
      <c r="C61" s="1"/>
      <c r="D61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9"/>
  <sheetViews>
    <sheetView workbookViewId="0">
      <selection activeCell="H55" sqref="H55"/>
    </sheetView>
  </sheetViews>
  <sheetFormatPr defaultRowHeight="12.75"/>
  <cols>
    <col min="1" max="1" width="2.42578125" customWidth="1"/>
    <col min="2" max="2" width="1.5703125" customWidth="1"/>
    <col min="3" max="3" width="14.140625" customWidth="1"/>
    <col min="4" max="4" width="3.42578125" customWidth="1"/>
    <col min="5" max="5" width="2.7109375" customWidth="1"/>
    <col min="6" max="6" width="5.7109375" bestFit="1" customWidth="1"/>
    <col min="7" max="7" width="1" customWidth="1"/>
    <col min="8" max="8" width="8.5703125" customWidth="1"/>
    <col min="9" max="9" width="0.5703125" customWidth="1"/>
    <col min="10" max="10" width="7.7109375" customWidth="1"/>
    <col min="11" max="11" width="0.5703125" customWidth="1"/>
    <col min="12" max="12" width="7.7109375" customWidth="1"/>
    <col min="13" max="13" width="0.5703125" customWidth="1"/>
    <col min="14" max="14" width="8.5703125" customWidth="1"/>
    <col min="15" max="15" width="0.5703125" customWidth="1"/>
    <col min="16" max="16" width="7.7109375" customWidth="1"/>
    <col min="17" max="17" width="0.5703125" customWidth="1"/>
    <col min="18" max="18" width="7.7109375" customWidth="1"/>
    <col min="19" max="19" width="0.5703125" customWidth="1"/>
    <col min="20" max="20" width="8.5703125" customWidth="1"/>
  </cols>
  <sheetData>
    <row r="1" spans="1:21" s="15" customFormat="1">
      <c r="A1" s="15" t="s">
        <v>91</v>
      </c>
      <c r="D1" s="15" t="s">
        <v>84</v>
      </c>
    </row>
    <row r="2" spans="1:21" s="15" customFormat="1" ht="14.25">
      <c r="D2" s="15" t="s">
        <v>132</v>
      </c>
    </row>
    <row r="3" spans="1:21" s="16" customFormat="1">
      <c r="D3" s="16" t="s">
        <v>85</v>
      </c>
    </row>
    <row r="4" spans="1:21" s="16" customFormat="1" ht="14.25">
      <c r="D4" s="16" t="s">
        <v>131</v>
      </c>
    </row>
    <row r="5" spans="1:21" s="16" customFormat="1" ht="12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1" s="1" customFormat="1" ht="12" customHeight="1">
      <c r="A6" s="1" t="s">
        <v>22</v>
      </c>
      <c r="F6" s="58" t="s">
        <v>23</v>
      </c>
      <c r="G6" s="58"/>
      <c r="H6" s="58" t="s">
        <v>23</v>
      </c>
      <c r="I6" s="58"/>
      <c r="J6" s="58" t="s">
        <v>66</v>
      </c>
      <c r="K6" s="58"/>
      <c r="L6" s="58"/>
      <c r="M6" s="58"/>
      <c r="N6" s="58"/>
      <c r="O6" s="58"/>
      <c r="P6" s="58" t="s">
        <v>67</v>
      </c>
      <c r="Q6" s="58"/>
      <c r="R6" s="58"/>
    </row>
    <row r="7" spans="1:21" s="1" customFormat="1" ht="12" customHeight="1">
      <c r="A7" s="1" t="s">
        <v>26</v>
      </c>
      <c r="F7" s="1" t="s">
        <v>12</v>
      </c>
      <c r="H7" s="1" t="s">
        <v>12</v>
      </c>
      <c r="J7" s="4" t="s">
        <v>68</v>
      </c>
      <c r="K7" s="4"/>
      <c r="L7" s="4"/>
      <c r="M7" s="4"/>
      <c r="N7" s="4"/>
      <c r="P7" s="4" t="s">
        <v>69</v>
      </c>
      <c r="Q7" s="4"/>
      <c r="R7" s="4"/>
      <c r="S7" s="4"/>
      <c r="T7" s="4"/>
    </row>
    <row r="8" spans="1:21" s="1" customFormat="1" ht="14.25">
      <c r="J8" s="58" t="s">
        <v>70</v>
      </c>
      <c r="K8" s="58"/>
      <c r="L8" s="58" t="s">
        <v>79</v>
      </c>
      <c r="M8" s="58"/>
      <c r="N8" s="58" t="s">
        <v>9</v>
      </c>
      <c r="O8" s="58"/>
      <c r="P8" s="58" t="s">
        <v>163</v>
      </c>
      <c r="Q8" s="58"/>
      <c r="R8" s="58" t="s">
        <v>164</v>
      </c>
      <c r="S8" s="58"/>
      <c r="T8" s="58" t="s">
        <v>9</v>
      </c>
      <c r="U8" s="11"/>
    </row>
    <row r="9" spans="1:21" s="1" customFormat="1" ht="13.5">
      <c r="F9" s="4"/>
      <c r="G9" s="4"/>
      <c r="H9" s="4"/>
      <c r="I9" s="4"/>
      <c r="J9" s="4" t="s">
        <v>80</v>
      </c>
      <c r="K9" s="4"/>
      <c r="L9" s="4" t="s">
        <v>81</v>
      </c>
      <c r="M9" s="4"/>
      <c r="N9" s="4" t="s">
        <v>12</v>
      </c>
      <c r="O9" s="4"/>
      <c r="P9" s="4" t="s">
        <v>117</v>
      </c>
      <c r="Q9" s="4"/>
      <c r="R9" s="4" t="s">
        <v>118</v>
      </c>
      <c r="S9" s="4"/>
      <c r="T9" s="4" t="s">
        <v>12</v>
      </c>
    </row>
    <row r="10" spans="1:21" s="1" customFormat="1" ht="12">
      <c r="A10" s="4"/>
      <c r="B10" s="4"/>
      <c r="C10" s="4"/>
      <c r="D10" s="4"/>
      <c r="E10" s="4"/>
      <c r="F10" s="59">
        <v>2008</v>
      </c>
      <c r="G10" s="59"/>
      <c r="H10" s="59">
        <v>2009</v>
      </c>
      <c r="I10" s="59"/>
      <c r="J10" s="59">
        <v>2009</v>
      </c>
      <c r="K10" s="59"/>
      <c r="L10" s="59">
        <v>2009</v>
      </c>
      <c r="M10" s="59"/>
      <c r="N10" s="59">
        <v>2009</v>
      </c>
      <c r="O10" s="59"/>
      <c r="P10" s="59">
        <v>2009</v>
      </c>
      <c r="Q10" s="59"/>
      <c r="R10" s="59">
        <v>2009</v>
      </c>
      <c r="S10" s="59"/>
      <c r="T10" s="59">
        <v>2009</v>
      </c>
      <c r="U10" s="6"/>
    </row>
    <row r="11" spans="1:21" s="1" customFormat="1" ht="12">
      <c r="U11" s="6"/>
    </row>
    <row r="12" spans="1:21" s="1" customFormat="1">
      <c r="A12" s="1" t="s">
        <v>48</v>
      </c>
      <c r="B12"/>
      <c r="F12" s="41" t="s">
        <v>50</v>
      </c>
      <c r="G12" s="2"/>
      <c r="H12" s="41" t="s">
        <v>50</v>
      </c>
      <c r="I12" s="6"/>
      <c r="J12" s="41" t="s">
        <v>50</v>
      </c>
      <c r="K12" s="6"/>
      <c r="L12" s="41" t="s">
        <v>50</v>
      </c>
      <c r="M12" s="6"/>
      <c r="N12" s="6" t="s">
        <v>50</v>
      </c>
      <c r="O12" s="6"/>
      <c r="P12" s="41" t="s">
        <v>50</v>
      </c>
      <c r="Q12" s="6"/>
      <c r="R12" s="41" t="s">
        <v>50</v>
      </c>
      <c r="S12" s="6"/>
      <c r="T12" s="6" t="s">
        <v>50</v>
      </c>
      <c r="U12" s="6"/>
    </row>
    <row r="13" spans="1:21" s="1" customFormat="1">
      <c r="A13" s="1" t="s">
        <v>49</v>
      </c>
      <c r="B13"/>
      <c r="F13" s="41" t="s">
        <v>50</v>
      </c>
      <c r="G13" s="2"/>
      <c r="H13" s="41" t="s">
        <v>50</v>
      </c>
      <c r="I13" s="6"/>
      <c r="J13" s="41" t="s">
        <v>50</v>
      </c>
      <c r="K13" s="6"/>
      <c r="L13" s="41" t="s">
        <v>50</v>
      </c>
      <c r="M13" s="6"/>
      <c r="N13" s="6" t="s">
        <v>50</v>
      </c>
      <c r="O13" s="6"/>
      <c r="P13" s="41" t="s">
        <v>50</v>
      </c>
      <c r="Q13" s="6"/>
      <c r="R13" s="41" t="s">
        <v>50</v>
      </c>
      <c r="S13" s="6"/>
      <c r="T13" s="6" t="s">
        <v>50</v>
      </c>
      <c r="U13" s="6"/>
    </row>
    <row r="14" spans="1:21" s="1" customFormat="1">
      <c r="A14" s="1" t="s">
        <v>51</v>
      </c>
      <c r="B14"/>
      <c r="F14" s="41">
        <v>543</v>
      </c>
      <c r="G14" s="2"/>
      <c r="H14" s="6">
        <v>532</v>
      </c>
      <c r="I14" s="6"/>
      <c r="J14" s="41" t="s">
        <v>50</v>
      </c>
      <c r="K14" s="6"/>
      <c r="L14" s="41" t="s">
        <v>50</v>
      </c>
      <c r="M14" s="6"/>
      <c r="N14" s="6" t="s">
        <v>50</v>
      </c>
      <c r="O14" s="6"/>
      <c r="P14" s="6">
        <v>250</v>
      </c>
      <c r="Q14" s="6"/>
      <c r="R14" s="6">
        <v>282</v>
      </c>
      <c r="S14" s="6"/>
      <c r="T14" s="6">
        <f>P14+R14</f>
        <v>532</v>
      </c>
      <c r="U14" s="6"/>
    </row>
    <row r="15" spans="1:21" s="1" customFormat="1" ht="13.5">
      <c r="A15" s="1" t="s">
        <v>34</v>
      </c>
      <c r="F15" s="41">
        <v>1760</v>
      </c>
      <c r="G15" s="38"/>
      <c r="H15" s="6">
        <f>N15+T15</f>
        <v>1707</v>
      </c>
      <c r="I15" s="6"/>
      <c r="J15" s="6">
        <v>9</v>
      </c>
      <c r="K15" s="6"/>
      <c r="L15" s="6">
        <v>7</v>
      </c>
      <c r="M15" s="6"/>
      <c r="N15" s="6">
        <f>J15+L15</f>
        <v>16</v>
      </c>
      <c r="O15" s="6"/>
      <c r="P15" s="6">
        <v>881</v>
      </c>
      <c r="Q15" s="6"/>
      <c r="R15" s="6">
        <v>810</v>
      </c>
      <c r="S15" s="6"/>
      <c r="T15" s="6">
        <f>P15+R15</f>
        <v>1691</v>
      </c>
      <c r="U15" s="6"/>
    </row>
    <row r="16" spans="1:21" s="1" customFormat="1">
      <c r="A16" s="1" t="s">
        <v>108</v>
      </c>
      <c r="B16"/>
      <c r="F16" s="41" t="s">
        <v>50</v>
      </c>
      <c r="G16" s="2"/>
      <c r="H16" s="41" t="s">
        <v>50</v>
      </c>
      <c r="I16" s="6"/>
      <c r="J16" s="41" t="s">
        <v>50</v>
      </c>
      <c r="K16" s="6"/>
      <c r="L16" s="41" t="s">
        <v>50</v>
      </c>
      <c r="M16" s="6"/>
      <c r="N16" s="6" t="s">
        <v>50</v>
      </c>
      <c r="O16" s="6"/>
      <c r="P16" s="41" t="s">
        <v>50</v>
      </c>
      <c r="Q16" s="6"/>
      <c r="R16" s="41" t="s">
        <v>50</v>
      </c>
      <c r="S16" s="6"/>
      <c r="T16" s="6" t="s">
        <v>50</v>
      </c>
      <c r="U16" s="6"/>
    </row>
    <row r="17" spans="1:21" s="1" customFormat="1">
      <c r="A17" s="1" t="s">
        <v>52</v>
      </c>
      <c r="B17"/>
      <c r="F17" s="41" t="s">
        <v>50</v>
      </c>
      <c r="G17" s="2"/>
      <c r="H17" s="41" t="s">
        <v>50</v>
      </c>
      <c r="I17" s="6"/>
      <c r="J17" s="41" t="s">
        <v>50</v>
      </c>
      <c r="K17" s="6"/>
      <c r="L17" s="41" t="s">
        <v>50</v>
      </c>
      <c r="M17" s="6"/>
      <c r="N17" s="6" t="s">
        <v>50</v>
      </c>
      <c r="O17" s="6"/>
      <c r="P17" s="41" t="s">
        <v>50</v>
      </c>
      <c r="Q17" s="6"/>
      <c r="R17" s="41" t="s">
        <v>50</v>
      </c>
      <c r="S17" s="6"/>
      <c r="T17" s="6" t="s">
        <v>50</v>
      </c>
      <c r="U17" s="6"/>
    </row>
    <row r="18" spans="1:21" s="1" customFormat="1" ht="12">
      <c r="A18" s="1" t="s">
        <v>53</v>
      </c>
      <c r="F18" s="41" t="s">
        <v>50</v>
      </c>
      <c r="G18" s="2"/>
      <c r="H18" s="41" t="s">
        <v>50</v>
      </c>
      <c r="I18" s="6"/>
      <c r="J18" s="41" t="s">
        <v>50</v>
      </c>
      <c r="K18" s="6"/>
      <c r="L18" s="41" t="s">
        <v>50</v>
      </c>
      <c r="M18" s="6"/>
      <c r="N18" s="6" t="s">
        <v>50</v>
      </c>
      <c r="O18" s="6"/>
      <c r="P18" s="41" t="s">
        <v>50</v>
      </c>
      <c r="Q18" s="6"/>
      <c r="R18" s="41" t="s">
        <v>50</v>
      </c>
      <c r="S18" s="6"/>
      <c r="T18" s="6" t="s">
        <v>50</v>
      </c>
      <c r="U18" s="6"/>
    </row>
    <row r="19" spans="1:21" s="1" customFormat="1">
      <c r="A19" s="1" t="s">
        <v>54</v>
      </c>
      <c r="B19"/>
      <c r="F19" s="41" t="s">
        <v>50</v>
      </c>
      <c r="G19" s="2"/>
      <c r="H19" s="41" t="s">
        <v>50</v>
      </c>
      <c r="I19" s="6"/>
      <c r="J19" s="41" t="s">
        <v>50</v>
      </c>
      <c r="K19" s="6"/>
      <c r="L19" s="41" t="s">
        <v>50</v>
      </c>
      <c r="M19" s="6"/>
      <c r="N19" s="6" t="s">
        <v>50</v>
      </c>
      <c r="O19" s="6"/>
      <c r="P19" s="41" t="s">
        <v>50</v>
      </c>
      <c r="Q19" s="6"/>
      <c r="R19" s="41" t="s">
        <v>50</v>
      </c>
      <c r="S19" s="6"/>
      <c r="T19" s="6" t="s">
        <v>50</v>
      </c>
      <c r="U19" s="6"/>
    </row>
    <row r="20" spans="1:21" s="1" customFormat="1" ht="12">
      <c r="A20" s="1" t="s">
        <v>35</v>
      </c>
      <c r="F20" s="41">
        <v>3137</v>
      </c>
      <c r="G20" s="2"/>
      <c r="H20" s="6">
        <v>2736</v>
      </c>
      <c r="I20" s="6"/>
      <c r="J20" s="41" t="s">
        <v>50</v>
      </c>
      <c r="K20" s="6"/>
      <c r="L20" s="41" t="s">
        <v>50</v>
      </c>
      <c r="M20" s="6"/>
      <c r="N20" s="6" t="s">
        <v>50</v>
      </c>
      <c r="O20" s="6"/>
      <c r="P20" s="6">
        <v>1233</v>
      </c>
      <c r="Q20" s="6"/>
      <c r="R20" s="6">
        <v>1503</v>
      </c>
      <c r="S20" s="6"/>
      <c r="T20" s="6">
        <f>P20+R20</f>
        <v>2736</v>
      </c>
      <c r="U20" s="6"/>
    </row>
    <row r="21" spans="1:21" s="1" customFormat="1" ht="12">
      <c r="A21" s="1" t="s">
        <v>36</v>
      </c>
      <c r="F21" s="41" t="s">
        <v>50</v>
      </c>
      <c r="G21" s="2"/>
      <c r="H21" s="41" t="s">
        <v>50</v>
      </c>
      <c r="I21" s="6"/>
      <c r="J21" s="41" t="s">
        <v>50</v>
      </c>
      <c r="K21" s="6"/>
      <c r="L21" s="41" t="s">
        <v>50</v>
      </c>
      <c r="M21" s="6"/>
      <c r="N21" s="41" t="s">
        <v>50</v>
      </c>
      <c r="O21" s="6"/>
      <c r="P21" s="41" t="s">
        <v>50</v>
      </c>
      <c r="Q21" s="6"/>
      <c r="R21" s="41" t="s">
        <v>50</v>
      </c>
      <c r="S21" s="6"/>
      <c r="T21" s="6" t="s">
        <v>50</v>
      </c>
      <c r="U21" s="6"/>
    </row>
    <row r="22" spans="1:21" s="1" customFormat="1" ht="13.5">
      <c r="A22" s="1" t="s">
        <v>37</v>
      </c>
      <c r="F22" s="41">
        <v>1093</v>
      </c>
      <c r="G22" s="38"/>
      <c r="H22" s="6">
        <v>886</v>
      </c>
      <c r="I22" s="6"/>
      <c r="J22" s="41" t="s">
        <v>50</v>
      </c>
      <c r="K22" s="6"/>
      <c r="L22" s="41" t="s">
        <v>50</v>
      </c>
      <c r="M22" s="6"/>
      <c r="N22" s="6" t="s">
        <v>50</v>
      </c>
      <c r="O22" s="6"/>
      <c r="P22" s="6">
        <v>425</v>
      </c>
      <c r="Q22" s="6"/>
      <c r="R22" s="6">
        <v>461</v>
      </c>
      <c r="S22" s="6"/>
      <c r="T22" s="6">
        <f>P22+R22</f>
        <v>886</v>
      </c>
      <c r="U22" s="6"/>
    </row>
    <row r="23" spans="1:21" s="1" customFormat="1" ht="12">
      <c r="A23" s="1" t="s">
        <v>38</v>
      </c>
      <c r="F23" s="41">
        <v>409</v>
      </c>
      <c r="G23" s="2"/>
      <c r="H23" s="6">
        <f>N23+T23</f>
        <v>384</v>
      </c>
      <c r="I23" s="6"/>
      <c r="J23" s="6">
        <v>1</v>
      </c>
      <c r="K23" s="6"/>
      <c r="L23" s="41" t="s">
        <v>50</v>
      </c>
      <c r="M23" s="6"/>
      <c r="N23" s="6">
        <v>1</v>
      </c>
      <c r="O23" s="6"/>
      <c r="P23" s="6">
        <v>208</v>
      </c>
      <c r="Q23" s="6"/>
      <c r="R23" s="6">
        <v>175</v>
      </c>
      <c r="S23" s="6"/>
      <c r="T23" s="6">
        <f>P23+R23</f>
        <v>383</v>
      </c>
      <c r="U23" s="6"/>
    </row>
    <row r="24" spans="1:21" s="1" customFormat="1">
      <c r="A24" s="1" t="s">
        <v>133</v>
      </c>
      <c r="B24"/>
      <c r="F24" s="41" t="s">
        <v>50</v>
      </c>
      <c r="G24" s="2"/>
      <c r="H24" s="41" t="s">
        <v>50</v>
      </c>
      <c r="I24" s="6"/>
      <c r="J24" s="41" t="s">
        <v>50</v>
      </c>
      <c r="K24" s="6"/>
      <c r="L24" s="41" t="s">
        <v>50</v>
      </c>
      <c r="M24" s="6"/>
      <c r="N24" s="6" t="s">
        <v>50</v>
      </c>
      <c r="O24" s="6"/>
      <c r="P24" s="41" t="s">
        <v>50</v>
      </c>
      <c r="Q24" s="6"/>
      <c r="R24" s="41" t="s">
        <v>50</v>
      </c>
      <c r="S24" s="6"/>
      <c r="T24" s="6" t="s">
        <v>50</v>
      </c>
      <c r="U24" s="6"/>
    </row>
    <row r="25" spans="1:21" s="1" customFormat="1">
      <c r="A25" s="1" t="s">
        <v>55</v>
      </c>
      <c r="B25"/>
      <c r="F25" s="41" t="s">
        <v>50</v>
      </c>
      <c r="G25" s="2"/>
      <c r="H25" s="41" t="s">
        <v>50</v>
      </c>
      <c r="I25" s="6"/>
      <c r="J25" s="41" t="s">
        <v>50</v>
      </c>
      <c r="K25" s="6"/>
      <c r="L25" s="41" t="s">
        <v>50</v>
      </c>
      <c r="M25" s="6"/>
      <c r="N25" s="6" t="s">
        <v>50</v>
      </c>
      <c r="O25" s="6"/>
      <c r="P25" s="41" t="s">
        <v>50</v>
      </c>
      <c r="Q25" s="6"/>
      <c r="R25" s="41" t="s">
        <v>50</v>
      </c>
      <c r="S25" s="6"/>
      <c r="T25" s="6" t="s">
        <v>50</v>
      </c>
      <c r="U25" s="6"/>
    </row>
    <row r="26" spans="1:21" s="1" customFormat="1">
      <c r="A26" s="1" t="s">
        <v>134</v>
      </c>
      <c r="B26"/>
      <c r="F26" s="41" t="s">
        <v>50</v>
      </c>
      <c r="G26" s="2"/>
      <c r="H26" s="41" t="s">
        <v>50</v>
      </c>
      <c r="I26" s="6"/>
      <c r="J26" s="41" t="s">
        <v>50</v>
      </c>
      <c r="K26" s="6"/>
      <c r="L26" s="41" t="s">
        <v>50</v>
      </c>
      <c r="M26" s="6"/>
      <c r="N26" s="6" t="s">
        <v>50</v>
      </c>
      <c r="O26" s="6"/>
      <c r="P26" s="41" t="s">
        <v>50</v>
      </c>
      <c r="Q26" s="6"/>
      <c r="R26" s="41" t="s">
        <v>50</v>
      </c>
      <c r="S26" s="6"/>
      <c r="T26" s="6" t="s">
        <v>50</v>
      </c>
      <c r="U26" s="6"/>
    </row>
    <row r="27" spans="1:21" s="1" customFormat="1" ht="12">
      <c r="A27" s="1" t="s">
        <v>135</v>
      </c>
      <c r="F27" s="41">
        <v>1251</v>
      </c>
      <c r="G27" s="2"/>
      <c r="H27" s="6">
        <v>1202</v>
      </c>
      <c r="I27" s="6"/>
      <c r="J27" s="41" t="s">
        <v>50</v>
      </c>
      <c r="K27" s="6"/>
      <c r="L27" s="41" t="s">
        <v>50</v>
      </c>
      <c r="M27" s="6"/>
      <c r="N27" s="6" t="s">
        <v>50</v>
      </c>
      <c r="O27" s="6"/>
      <c r="P27" s="6">
        <v>646</v>
      </c>
      <c r="Q27" s="6"/>
      <c r="R27" s="6">
        <v>556</v>
      </c>
      <c r="S27" s="6"/>
      <c r="T27" s="6">
        <f>P27+R27</f>
        <v>1202</v>
      </c>
      <c r="U27" s="6"/>
    </row>
    <row r="28" spans="1:21" s="1" customFormat="1">
      <c r="A28" s="1" t="s">
        <v>56</v>
      </c>
      <c r="B28"/>
      <c r="F28" s="41" t="s">
        <v>50</v>
      </c>
      <c r="G28" s="2"/>
      <c r="H28" s="41" t="s">
        <v>50</v>
      </c>
      <c r="I28" s="6"/>
      <c r="J28" s="41" t="s">
        <v>50</v>
      </c>
      <c r="K28" s="6"/>
      <c r="L28" s="41" t="s">
        <v>50</v>
      </c>
      <c r="M28" s="6"/>
      <c r="N28" s="6" t="s">
        <v>50</v>
      </c>
      <c r="O28" s="6"/>
      <c r="P28" s="41" t="s">
        <v>50</v>
      </c>
      <c r="Q28" s="6"/>
      <c r="R28" s="41" t="s">
        <v>50</v>
      </c>
      <c r="S28" s="6"/>
      <c r="T28" s="6" t="s">
        <v>50</v>
      </c>
      <c r="U28" s="6"/>
    </row>
    <row r="29" spans="1:21" s="1" customFormat="1" ht="12">
      <c r="A29" s="1" t="s">
        <v>146</v>
      </c>
      <c r="F29" s="41">
        <v>4063</v>
      </c>
      <c r="G29" s="2"/>
      <c r="H29" s="6">
        <v>3608</v>
      </c>
      <c r="I29" s="6"/>
      <c r="J29" s="41" t="s">
        <v>50</v>
      </c>
      <c r="K29" s="6"/>
      <c r="L29" s="41" t="s">
        <v>50</v>
      </c>
      <c r="M29" s="6"/>
      <c r="N29" s="6" t="s">
        <v>50</v>
      </c>
      <c r="O29" s="6"/>
      <c r="P29" s="6">
        <v>1867</v>
      </c>
      <c r="Q29" s="6"/>
      <c r="R29" s="6">
        <v>1741</v>
      </c>
      <c r="S29" s="6"/>
      <c r="T29" s="6">
        <f>P29+R29</f>
        <v>3608</v>
      </c>
      <c r="U29" s="6"/>
    </row>
    <row r="30" spans="1:21" s="1" customFormat="1">
      <c r="A30" s="1" t="s">
        <v>137</v>
      </c>
      <c r="B30"/>
      <c r="F30" s="41" t="s">
        <v>50</v>
      </c>
      <c r="G30" s="2"/>
      <c r="H30" s="41" t="s">
        <v>50</v>
      </c>
      <c r="I30" s="6"/>
      <c r="J30" s="41" t="s">
        <v>50</v>
      </c>
      <c r="K30" s="6"/>
      <c r="L30" s="41" t="s">
        <v>50</v>
      </c>
      <c r="M30" s="6"/>
      <c r="N30" s="6" t="s">
        <v>50</v>
      </c>
      <c r="O30" s="6"/>
      <c r="P30" s="41" t="s">
        <v>50</v>
      </c>
      <c r="Q30" s="6"/>
      <c r="R30" s="41" t="s">
        <v>50</v>
      </c>
      <c r="S30" s="6"/>
      <c r="T30" s="6" t="s">
        <v>50</v>
      </c>
      <c r="U30" s="6"/>
    </row>
    <row r="31" spans="1:21" s="1" customFormat="1" ht="12">
      <c r="A31" s="1" t="s">
        <v>138</v>
      </c>
      <c r="F31" s="41" t="s">
        <v>50</v>
      </c>
      <c r="G31" s="2"/>
      <c r="H31" s="41" t="s">
        <v>50</v>
      </c>
      <c r="I31" s="6"/>
      <c r="J31" s="41" t="s">
        <v>50</v>
      </c>
      <c r="K31" s="6"/>
      <c r="L31" s="41" t="s">
        <v>50</v>
      </c>
      <c r="M31" s="6"/>
      <c r="N31" s="6" t="s">
        <v>50</v>
      </c>
      <c r="O31" s="6"/>
      <c r="P31" s="41" t="s">
        <v>50</v>
      </c>
      <c r="Q31" s="6"/>
      <c r="R31" s="41" t="s">
        <v>50</v>
      </c>
      <c r="S31" s="6"/>
      <c r="T31" s="6" t="s">
        <v>50</v>
      </c>
      <c r="U31" s="6"/>
    </row>
    <row r="32" spans="1:21" s="1" customFormat="1">
      <c r="A32" s="1" t="s">
        <v>57</v>
      </c>
      <c r="B32"/>
      <c r="F32" s="41" t="s">
        <v>50</v>
      </c>
      <c r="G32" s="2"/>
      <c r="H32" s="41" t="s">
        <v>50</v>
      </c>
      <c r="I32" s="6"/>
      <c r="J32" s="41" t="s">
        <v>50</v>
      </c>
      <c r="K32" s="6"/>
      <c r="L32" s="41" t="s">
        <v>50</v>
      </c>
      <c r="M32" s="6"/>
      <c r="N32" s="6" t="s">
        <v>50</v>
      </c>
      <c r="O32" s="6"/>
      <c r="P32" s="41" t="s">
        <v>50</v>
      </c>
      <c r="Q32" s="6"/>
      <c r="R32" s="41" t="s">
        <v>50</v>
      </c>
      <c r="S32" s="6"/>
      <c r="T32" s="6" t="s">
        <v>50</v>
      </c>
      <c r="U32" s="6"/>
    </row>
    <row r="33" spans="1:21" s="1" customFormat="1">
      <c r="A33" s="1" t="s">
        <v>58</v>
      </c>
      <c r="B33"/>
      <c r="F33" s="41" t="s">
        <v>50</v>
      </c>
      <c r="G33" s="2"/>
      <c r="H33" s="41" t="s">
        <v>50</v>
      </c>
      <c r="I33" s="6"/>
      <c r="J33" s="41" t="s">
        <v>50</v>
      </c>
      <c r="K33" s="6"/>
      <c r="L33" s="41" t="s">
        <v>50</v>
      </c>
      <c r="M33" s="6"/>
      <c r="N33" s="6" t="s">
        <v>50</v>
      </c>
      <c r="O33" s="6"/>
      <c r="P33" s="41" t="s">
        <v>50</v>
      </c>
      <c r="Q33" s="6"/>
      <c r="R33" s="41" t="s">
        <v>50</v>
      </c>
      <c r="S33" s="6"/>
      <c r="T33" s="6" t="s">
        <v>50</v>
      </c>
      <c r="U33" s="6"/>
    </row>
    <row r="34" spans="1:21" s="1" customFormat="1" ht="12">
      <c r="A34" s="1" t="s">
        <v>44</v>
      </c>
      <c r="F34" s="41" t="s">
        <v>50</v>
      </c>
      <c r="G34" s="2"/>
      <c r="H34" s="41" t="s">
        <v>50</v>
      </c>
      <c r="I34" s="6"/>
      <c r="J34" s="41" t="s">
        <v>50</v>
      </c>
      <c r="K34" s="6"/>
      <c r="L34" s="41" t="s">
        <v>50</v>
      </c>
      <c r="M34" s="6"/>
      <c r="N34" s="6" t="s">
        <v>50</v>
      </c>
      <c r="O34" s="6"/>
      <c r="P34" s="41" t="s">
        <v>50</v>
      </c>
      <c r="Q34" s="6"/>
      <c r="R34" s="41" t="s">
        <v>50</v>
      </c>
      <c r="S34" s="6"/>
      <c r="T34" s="6" t="s">
        <v>50</v>
      </c>
      <c r="U34" s="6"/>
    </row>
    <row r="35" spans="1:21" s="1" customFormat="1" ht="12">
      <c r="A35" s="1" t="s">
        <v>39</v>
      </c>
      <c r="F35" s="41" t="s">
        <v>50</v>
      </c>
      <c r="G35" s="2"/>
      <c r="H35" s="41" t="s">
        <v>50</v>
      </c>
      <c r="I35" s="6"/>
      <c r="J35" s="41" t="s">
        <v>50</v>
      </c>
      <c r="K35" s="6"/>
      <c r="L35" s="41" t="s">
        <v>50</v>
      </c>
      <c r="M35" s="6"/>
      <c r="N35" s="6" t="s">
        <v>50</v>
      </c>
      <c r="O35" s="6"/>
      <c r="P35" s="41" t="s">
        <v>50</v>
      </c>
      <c r="Q35" s="6"/>
      <c r="R35" s="41" t="s">
        <v>50</v>
      </c>
      <c r="S35" s="6"/>
      <c r="T35" s="6" t="s">
        <v>50</v>
      </c>
      <c r="U35" s="6"/>
    </row>
    <row r="36" spans="1:21" s="1" customFormat="1" ht="13.5">
      <c r="A36" s="1" t="s">
        <v>139</v>
      </c>
      <c r="F36" s="41">
        <v>22553</v>
      </c>
      <c r="G36" s="38"/>
      <c r="H36" s="6">
        <f>N36+T36</f>
        <v>20356</v>
      </c>
      <c r="I36" s="6"/>
      <c r="J36" s="6">
        <v>5762</v>
      </c>
      <c r="K36" s="6"/>
      <c r="L36" s="6">
        <v>3630</v>
      </c>
      <c r="M36" s="6"/>
      <c r="N36" s="6">
        <f>J36+L36</f>
        <v>9392</v>
      </c>
      <c r="O36" s="6"/>
      <c r="P36" s="6">
        <v>4665</v>
      </c>
      <c r="Q36" s="6"/>
      <c r="R36" s="6">
        <v>6299</v>
      </c>
      <c r="S36" s="6"/>
      <c r="T36" s="6">
        <f>P36+R36</f>
        <v>10964</v>
      </c>
      <c r="U36" s="6"/>
    </row>
    <row r="37" spans="1:21" s="1" customFormat="1" ht="12">
      <c r="A37" s="1" t="s">
        <v>140</v>
      </c>
      <c r="F37" s="41">
        <v>14</v>
      </c>
      <c r="G37" s="2"/>
      <c r="H37" s="6">
        <v>7</v>
      </c>
      <c r="I37" s="6"/>
      <c r="J37" s="41" t="s">
        <v>50</v>
      </c>
      <c r="K37" s="6"/>
      <c r="L37" s="41" t="s">
        <v>50</v>
      </c>
      <c r="M37" s="6"/>
      <c r="N37" s="6" t="s">
        <v>50</v>
      </c>
      <c r="O37" s="6"/>
      <c r="P37" s="6">
        <v>7</v>
      </c>
      <c r="Q37" s="6"/>
      <c r="R37" s="41" t="s">
        <v>50</v>
      </c>
      <c r="S37" s="6"/>
      <c r="T37" s="6">
        <v>7</v>
      </c>
      <c r="U37" s="6"/>
    </row>
    <row r="38" spans="1:21" s="1" customFormat="1">
      <c r="A38" s="1" t="s">
        <v>141</v>
      </c>
      <c r="B38"/>
      <c r="F38" s="41" t="s">
        <v>50</v>
      </c>
      <c r="G38" s="2"/>
      <c r="H38" s="41" t="s">
        <v>50</v>
      </c>
      <c r="I38" s="6"/>
      <c r="J38" s="41" t="s">
        <v>50</v>
      </c>
      <c r="K38" s="6"/>
      <c r="L38" s="41" t="s">
        <v>50</v>
      </c>
      <c r="M38" s="6"/>
      <c r="N38" s="6" t="s">
        <v>50</v>
      </c>
      <c r="O38" s="6"/>
      <c r="P38" s="41" t="s">
        <v>50</v>
      </c>
      <c r="Q38" s="6"/>
      <c r="R38" s="41" t="s">
        <v>50</v>
      </c>
      <c r="S38" s="6"/>
      <c r="T38" s="6" t="s">
        <v>50</v>
      </c>
      <c r="U38" s="6"/>
    </row>
    <row r="39" spans="1:21" s="1" customFormat="1">
      <c r="A39" s="1" t="s">
        <v>142</v>
      </c>
      <c r="B39"/>
      <c r="F39" s="41" t="s">
        <v>50</v>
      </c>
      <c r="G39" s="2"/>
      <c r="H39" s="41" t="s">
        <v>50</v>
      </c>
      <c r="I39" s="6"/>
      <c r="J39" s="41" t="s">
        <v>50</v>
      </c>
      <c r="K39" s="6"/>
      <c r="L39" s="41" t="s">
        <v>50</v>
      </c>
      <c r="M39" s="6"/>
      <c r="N39" s="6" t="s">
        <v>50</v>
      </c>
      <c r="O39" s="6"/>
      <c r="P39" s="41" t="s">
        <v>50</v>
      </c>
      <c r="Q39" s="6"/>
      <c r="R39" s="41" t="s">
        <v>50</v>
      </c>
      <c r="S39" s="6"/>
      <c r="T39" s="6" t="s">
        <v>50</v>
      </c>
      <c r="U39" s="6"/>
    </row>
    <row r="40" spans="1:21" s="1" customFormat="1">
      <c r="A40" s="1" t="s">
        <v>59</v>
      </c>
      <c r="B40"/>
      <c r="F40" s="41" t="s">
        <v>50</v>
      </c>
      <c r="G40" s="2"/>
      <c r="H40" s="41" t="s">
        <v>50</v>
      </c>
      <c r="I40" s="6"/>
      <c r="J40" s="41" t="s">
        <v>50</v>
      </c>
      <c r="K40" s="6"/>
      <c r="L40" s="41" t="s">
        <v>50</v>
      </c>
      <c r="M40" s="6"/>
      <c r="N40" s="6" t="s">
        <v>50</v>
      </c>
      <c r="O40" s="6"/>
      <c r="P40" s="6"/>
      <c r="Q40" s="6"/>
      <c r="R40" s="6"/>
      <c r="S40" s="6"/>
      <c r="T40" s="6" t="s">
        <v>50</v>
      </c>
      <c r="U40" s="6"/>
    </row>
    <row r="41" spans="1:21" s="1" customFormat="1" ht="12">
      <c r="A41" s="1" t="s">
        <v>40</v>
      </c>
      <c r="F41" s="41">
        <v>2270</v>
      </c>
      <c r="G41" s="2"/>
      <c r="H41" s="6">
        <v>2170</v>
      </c>
      <c r="I41" s="6"/>
      <c r="J41" s="41" t="s">
        <v>50</v>
      </c>
      <c r="K41" s="6"/>
      <c r="L41" s="41" t="s">
        <v>50</v>
      </c>
      <c r="M41" s="6"/>
      <c r="N41" s="6" t="s">
        <v>50</v>
      </c>
      <c r="O41" s="6"/>
      <c r="P41" s="6">
        <v>1245</v>
      </c>
      <c r="Q41" s="6"/>
      <c r="R41" s="6">
        <v>925</v>
      </c>
      <c r="S41" s="6"/>
      <c r="T41" s="6">
        <f>P41+R41</f>
        <v>2170</v>
      </c>
      <c r="U41" s="6"/>
    </row>
    <row r="42" spans="1:21" s="1" customFormat="1">
      <c r="A42" s="1" t="s">
        <v>60</v>
      </c>
      <c r="B42"/>
      <c r="F42" s="41" t="s">
        <v>50</v>
      </c>
      <c r="G42" s="2"/>
      <c r="H42" s="41" t="s">
        <v>50</v>
      </c>
      <c r="I42" s="6"/>
      <c r="J42" s="41" t="s">
        <v>50</v>
      </c>
      <c r="K42" s="6"/>
      <c r="L42" s="41" t="s">
        <v>50</v>
      </c>
      <c r="M42" s="6"/>
      <c r="N42" s="6" t="s">
        <v>50</v>
      </c>
      <c r="O42" s="6"/>
      <c r="P42" s="41" t="s">
        <v>50</v>
      </c>
      <c r="Q42" s="6"/>
      <c r="R42" s="41" t="s">
        <v>50</v>
      </c>
      <c r="S42" s="6"/>
      <c r="T42" s="6" t="s">
        <v>50</v>
      </c>
      <c r="U42" s="6"/>
    </row>
    <row r="43" spans="1:21" s="1" customFormat="1">
      <c r="A43" s="1" t="s">
        <v>61</v>
      </c>
      <c r="B43"/>
      <c r="F43" s="41" t="s">
        <v>50</v>
      </c>
      <c r="G43" s="2"/>
      <c r="H43" s="41" t="s">
        <v>50</v>
      </c>
      <c r="I43" s="6"/>
      <c r="J43" s="41" t="s">
        <v>50</v>
      </c>
      <c r="K43" s="6"/>
      <c r="L43" s="41" t="s">
        <v>50</v>
      </c>
      <c r="M43" s="6"/>
      <c r="N43" s="6" t="s">
        <v>50</v>
      </c>
      <c r="O43" s="6"/>
      <c r="P43" s="41" t="s">
        <v>50</v>
      </c>
      <c r="Q43" s="6"/>
      <c r="R43" s="41" t="s">
        <v>50</v>
      </c>
      <c r="S43" s="6"/>
      <c r="T43" s="6" t="s">
        <v>50</v>
      </c>
      <c r="U43" s="6"/>
    </row>
    <row r="44" spans="1:21" s="1" customFormat="1">
      <c r="A44" s="1" t="s">
        <v>147</v>
      </c>
      <c r="B44"/>
      <c r="F44" s="41" t="s">
        <v>50</v>
      </c>
      <c r="G44" s="9"/>
      <c r="H44" s="41" t="s">
        <v>50</v>
      </c>
      <c r="I44" s="6"/>
      <c r="J44" s="41" t="s">
        <v>50</v>
      </c>
      <c r="K44" s="6"/>
      <c r="L44" s="41" t="s">
        <v>50</v>
      </c>
      <c r="M44" s="6"/>
      <c r="N44" s="6" t="s">
        <v>50</v>
      </c>
      <c r="O44" s="6"/>
      <c r="P44" s="41" t="s">
        <v>50</v>
      </c>
      <c r="Q44" s="6"/>
      <c r="R44" s="41" t="s">
        <v>50</v>
      </c>
      <c r="S44" s="6"/>
      <c r="T44" s="6" t="s">
        <v>50</v>
      </c>
      <c r="U44" s="6"/>
    </row>
    <row r="45" spans="1:21" s="1" customFormat="1" ht="12">
      <c r="A45" s="1" t="s">
        <v>41</v>
      </c>
      <c r="F45" s="41">
        <v>5737</v>
      </c>
      <c r="G45" s="2"/>
      <c r="H45" s="6">
        <v>5292</v>
      </c>
      <c r="I45" s="6"/>
      <c r="J45" s="41" t="s">
        <v>50</v>
      </c>
      <c r="K45" s="6"/>
      <c r="L45" s="41" t="s">
        <v>50</v>
      </c>
      <c r="M45" s="6"/>
      <c r="N45" s="6" t="s">
        <v>50</v>
      </c>
      <c r="O45" s="6"/>
      <c r="P45" s="6">
        <v>3031</v>
      </c>
      <c r="Q45" s="6"/>
      <c r="R45" s="6">
        <v>2261</v>
      </c>
      <c r="S45" s="6"/>
      <c r="T45" s="6">
        <f>P45+R45</f>
        <v>5292</v>
      </c>
      <c r="U45" s="6"/>
    </row>
    <row r="46" spans="1:21" s="1" customFormat="1">
      <c r="A46" s="1" t="s">
        <v>63</v>
      </c>
      <c r="B46"/>
      <c r="F46" s="41" t="s">
        <v>50</v>
      </c>
      <c r="G46" s="2"/>
      <c r="H46" s="41" t="s">
        <v>50</v>
      </c>
      <c r="I46" s="6"/>
      <c r="J46" s="41" t="s">
        <v>50</v>
      </c>
      <c r="K46" s="6"/>
      <c r="L46" s="41" t="s">
        <v>50</v>
      </c>
      <c r="M46" s="6"/>
      <c r="N46" s="6" t="s">
        <v>50</v>
      </c>
      <c r="O46" s="6"/>
      <c r="P46" s="41" t="s">
        <v>50</v>
      </c>
      <c r="Q46" s="6"/>
      <c r="R46" s="41" t="s">
        <v>50</v>
      </c>
      <c r="S46" s="6"/>
      <c r="T46" s="6" t="s">
        <v>50</v>
      </c>
    </row>
    <row r="47" spans="1:21" s="1" customFormat="1" ht="12">
      <c r="A47" s="1" t="s">
        <v>42</v>
      </c>
      <c r="F47" s="41">
        <v>836</v>
      </c>
      <c r="G47" s="2"/>
      <c r="H47" s="6">
        <v>861</v>
      </c>
      <c r="I47" s="6"/>
      <c r="J47" s="41" t="s">
        <v>50</v>
      </c>
      <c r="K47" s="6"/>
      <c r="L47" s="41" t="s">
        <v>50</v>
      </c>
      <c r="M47" s="6"/>
      <c r="N47" s="6" t="s">
        <v>50</v>
      </c>
      <c r="O47" s="6"/>
      <c r="P47" s="6">
        <v>532</v>
      </c>
      <c r="Q47" s="6"/>
      <c r="R47" s="6">
        <v>329</v>
      </c>
      <c r="S47" s="6"/>
      <c r="T47" s="6">
        <f>P47+R47</f>
        <v>861</v>
      </c>
    </row>
    <row r="48" spans="1:21" s="1" customFormat="1">
      <c r="A48" s="1" t="s">
        <v>143</v>
      </c>
      <c r="B48"/>
      <c r="C48" s="3"/>
      <c r="D48" s="3"/>
      <c r="E48" s="3"/>
      <c r="F48" s="6">
        <v>949</v>
      </c>
      <c r="G48" s="8"/>
      <c r="H48" s="6">
        <v>806</v>
      </c>
      <c r="I48" s="6"/>
      <c r="J48" s="6" t="s">
        <v>50</v>
      </c>
      <c r="K48" s="6"/>
      <c r="L48" s="6" t="s">
        <v>50</v>
      </c>
      <c r="M48" s="24"/>
      <c r="N48" s="6" t="s">
        <v>50</v>
      </c>
      <c r="O48" s="24"/>
      <c r="P48" s="24">
        <v>439</v>
      </c>
      <c r="Q48" s="24"/>
      <c r="R48" s="24">
        <v>367</v>
      </c>
      <c r="S48" s="24"/>
      <c r="T48" s="6">
        <f>P48+R48</f>
        <v>806</v>
      </c>
    </row>
    <row r="49" spans="1:21" s="1" customFormat="1" ht="12">
      <c r="A49" s="11" t="s">
        <v>144</v>
      </c>
      <c r="B49" s="11"/>
      <c r="C49" s="11"/>
      <c r="D49" s="11"/>
      <c r="E49" s="11"/>
      <c r="F49" s="6" t="s">
        <v>50</v>
      </c>
      <c r="G49" s="9"/>
      <c r="H49" s="6"/>
      <c r="I49" s="6"/>
      <c r="J49" s="6" t="s">
        <v>50</v>
      </c>
      <c r="K49" s="6"/>
      <c r="L49" s="6" t="s">
        <v>50</v>
      </c>
      <c r="M49" s="6"/>
      <c r="N49" s="6" t="s">
        <v>50</v>
      </c>
      <c r="O49" s="6"/>
      <c r="P49" s="6" t="s">
        <v>50</v>
      </c>
      <c r="Q49" s="6"/>
      <c r="R49" s="6" t="s">
        <v>50</v>
      </c>
      <c r="S49" s="6"/>
      <c r="T49" s="6" t="s">
        <v>50</v>
      </c>
    </row>
    <row r="50" spans="1:21" s="1" customFormat="1" ht="12">
      <c r="A50" s="1" t="s">
        <v>145</v>
      </c>
      <c r="F50" s="6" t="s">
        <v>50</v>
      </c>
      <c r="G50" s="2"/>
      <c r="H50" s="6" t="s">
        <v>50</v>
      </c>
      <c r="I50" s="6"/>
      <c r="J50" s="6" t="s">
        <v>50</v>
      </c>
      <c r="K50" s="6"/>
      <c r="L50" s="6" t="s">
        <v>50</v>
      </c>
      <c r="M50" s="6"/>
      <c r="N50" s="6" t="s">
        <v>50</v>
      </c>
      <c r="O50" s="6"/>
      <c r="P50" s="6" t="s">
        <v>50</v>
      </c>
      <c r="Q50" s="6"/>
      <c r="R50" s="6" t="s">
        <v>50</v>
      </c>
      <c r="S50" s="6"/>
      <c r="T50" s="6" t="s">
        <v>50</v>
      </c>
    </row>
    <row r="51" spans="1:21" s="3" customFormat="1">
      <c r="A51" s="11" t="s">
        <v>65</v>
      </c>
      <c r="B51" s="25"/>
      <c r="C51" s="11"/>
      <c r="D51" s="11"/>
      <c r="E51" s="11"/>
      <c r="F51" s="6" t="s">
        <v>50</v>
      </c>
      <c r="G51" s="11"/>
      <c r="H51" s="6" t="s">
        <v>50</v>
      </c>
      <c r="I51" s="6"/>
      <c r="J51" s="6" t="s">
        <v>50</v>
      </c>
      <c r="K51" s="6"/>
      <c r="L51" s="6" t="s">
        <v>50</v>
      </c>
      <c r="M51" s="6"/>
      <c r="N51" s="6" t="s">
        <v>50</v>
      </c>
      <c r="O51" s="6"/>
      <c r="P51" s="6" t="s">
        <v>50</v>
      </c>
      <c r="Q51" s="6"/>
      <c r="R51" s="6" t="s">
        <v>50</v>
      </c>
      <c r="S51" s="6"/>
      <c r="T51" s="6" t="s">
        <v>50</v>
      </c>
    </row>
    <row r="52" spans="1:21" s="1" customFormat="1" ht="12">
      <c r="A52" s="1" t="s">
        <v>43</v>
      </c>
      <c r="F52" s="21">
        <v>1</v>
      </c>
      <c r="G52" s="7"/>
      <c r="H52" s="21" t="s">
        <v>50</v>
      </c>
      <c r="I52" s="21"/>
      <c r="J52" s="21" t="s">
        <v>50</v>
      </c>
      <c r="K52" s="21"/>
      <c r="L52" s="21" t="s">
        <v>50</v>
      </c>
      <c r="M52" s="21"/>
      <c r="N52" s="21" t="s">
        <v>50</v>
      </c>
      <c r="O52" s="21"/>
      <c r="P52" s="21" t="s">
        <v>50</v>
      </c>
      <c r="Q52" s="21"/>
      <c r="R52" s="21" t="s">
        <v>50</v>
      </c>
      <c r="S52" s="21"/>
      <c r="T52" s="21" t="s">
        <v>50</v>
      </c>
    </row>
    <row r="53" spans="1:21" s="3" customFormat="1">
      <c r="A53" s="4" t="s">
        <v>45</v>
      </c>
      <c r="B53" s="4"/>
      <c r="C53" s="4"/>
      <c r="D53" s="4"/>
      <c r="E53" s="4"/>
      <c r="F53" s="23"/>
      <c r="G53" s="4"/>
      <c r="H53" s="23"/>
      <c r="I53" s="4"/>
      <c r="J53" s="26">
        <f>SUM(J12:J47)+SUM(J48:J52)</f>
        <v>5772</v>
      </c>
      <c r="K53" s="4"/>
      <c r="L53" s="26">
        <f>SUM(L12:L47)+SUM(L48:L52)</f>
        <v>3637</v>
      </c>
      <c r="M53" s="4"/>
      <c r="N53" s="26">
        <f>SUM(N12:N47)+SUM(N48:N52)</f>
        <v>9409</v>
      </c>
      <c r="O53" s="4"/>
      <c r="P53" s="26">
        <f>SUM(P12:P47)+SUM(P48:P52)</f>
        <v>15429</v>
      </c>
      <c r="Q53" s="10"/>
      <c r="R53" s="26">
        <f>SUM(R12:R47)+SUM(R48:R52)</f>
        <v>15709</v>
      </c>
      <c r="S53" s="10"/>
      <c r="T53" s="23"/>
    </row>
    <row r="54" spans="1:21" s="3" customFormat="1" ht="6" customHeight="1"/>
    <row r="55" spans="1:21" s="3" customFormat="1" ht="13.5">
      <c r="A55" s="5" t="s">
        <v>97</v>
      </c>
    </row>
    <row r="56" spans="1:21">
      <c r="A56" s="1" t="s">
        <v>98</v>
      </c>
      <c r="F56" s="32"/>
      <c r="H56" s="32"/>
      <c r="T56" s="32"/>
    </row>
    <row r="57" spans="1:21" ht="13.5">
      <c r="A57" s="13">
        <v>2</v>
      </c>
      <c r="B57" s="3" t="s">
        <v>120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B58" s="3" t="s">
        <v>115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B59" s="3" t="s">
        <v>116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Date xmlns="e20e9a12-134d-4c18-96b1-e8de632d2a05">2010-03-17T23:00:00+00:00</PublishDate>
    <TitleSV xmlns="e20e9a12-134d-4c18-96b1-e8de632d2a05">Luftfartstabeller 2009</TitleSV>
    <AuthorEmail xmlns="e20e9a12-134d-4c18-96b1-e8de632d2a05" xsi:nil="true"/>
    <AuthorName xmlns="e20e9a12-134d-4c18-96b1-e8de632d2a05" xsi:nil="true"/>
    <AuthorTelephone xmlns="e20e9a12-134d-4c18-96b1-e8de632d2a05" xsi:nil="true"/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 xsi:nil="true"/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Civil aviation tables 2009</TitleEN>
    <ShowOnWeb xmlns="3a871e63-8b15-4b36-98e5-e082fe448004">true</ShowOnWeb>
    <DocumentType xmlns="e20e9a12-134d-4c18-96b1-e8de632d2a05">
      <Value>5</Value>
    </DocumentType>
    <StatisticsArea xmlns="e20e9a12-134d-4c18-96b1-e8de632d2a05">6</StatisticsAre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B8415F6-F01B-402D-888D-3EC224513CD7}"/>
</file>

<file path=customXml/itemProps2.xml><?xml version="1.0" encoding="utf-8"?>
<ds:datastoreItem xmlns:ds="http://schemas.openxmlformats.org/officeDocument/2006/customXml" ds:itemID="{C657FC03-3A92-4017-B00F-0BBD1964FFAD}"/>
</file>

<file path=customXml/itemProps3.xml><?xml version="1.0" encoding="utf-8"?>
<ds:datastoreItem xmlns:ds="http://schemas.openxmlformats.org/officeDocument/2006/customXml" ds:itemID="{966A6155-BDA0-4A22-B088-E63BFFAB6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Försättsblad</vt:lpstr>
      <vt:lpstr>4.1</vt:lpstr>
      <vt:lpstr>4.2</vt:lpstr>
      <vt:lpstr>4.3</vt:lpstr>
      <vt:lpstr>4.7</vt:lpstr>
      <vt:lpstr>4.8</vt:lpstr>
      <vt:lpstr>4.9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Luftfartstabeller 2009</dc:title>
  <dc:creator> </dc:creator>
  <cp:lastModifiedBy>Carina</cp:lastModifiedBy>
  <cp:lastPrinted>2010-03-09T12:26:13Z</cp:lastPrinted>
  <dcterms:created xsi:type="dcterms:W3CDTF">2000-12-04T14:53:31Z</dcterms:created>
  <dcterms:modified xsi:type="dcterms:W3CDTF">2010-04-12T07:12:15Z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